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essner.sharepoint.com/sites/OAdvokaadibrooBLESSNER/Shared Documents/Blessner kliendid/Ingeniería y Control Ferroviario S.A/2026 vaidlustusasi/Vaidlustus/"/>
    </mc:Choice>
  </mc:AlternateContent>
  <xr:revisionPtr revIDLastSave="0" documentId="8_{25792FA7-AED1-4D7B-9505-4115C4183629}" xr6:coauthVersionLast="47" xr6:coauthVersionMax="47" xr10:uidLastSave="{00000000-0000-0000-0000-000000000000}"/>
  <bookViews>
    <workbookView xWindow="-120" yWindow="-120" windowWidth="29040" windowHeight="15720" activeTab="2" xr2:uid="{701EFAC1-6887-4148-B532-991FD1915F81}"/>
  </bookViews>
  <sheets>
    <sheet name="Koond" sheetId="1" r:id="rId1"/>
    <sheet name="Saku soo töö " sheetId="6" r:id="rId2"/>
    <sheet name="Saku soo materjal" sheetId="7" r:id="rId3"/>
    <sheet name="Kastna töö" sheetId="10" r:id="rId4"/>
    <sheet name="Kastna materjal" sheetId="11" r:id="rId5"/>
    <sheet name="Vana-Lelle töö" sheetId="4" r:id="rId6"/>
    <sheet name="Vana_Lelle materjal" sheetId="41" r:id="rId7"/>
    <sheet name="Põikoja töö" sheetId="8" r:id="rId8"/>
    <sheet name="Põikoja materjal" sheetId="9" r:id="rId9"/>
    <sheet name="Laaneküla töö" sheetId="12" r:id="rId10"/>
    <sheet name="Laaneküla materjal" sheetId="13" r:id="rId11"/>
    <sheet name="Kolu töö" sheetId="14" r:id="rId12"/>
    <sheet name="Kolu materjal" sheetId="15" r:id="rId13"/>
    <sheet name="Looritsa töö" sheetId="16" r:id="rId14"/>
    <sheet name="Looritsa materjal" sheetId="17" r:id="rId15"/>
    <sheet name="Kihli töö" sheetId="18" r:id="rId16"/>
    <sheet name="Kihli materjal" sheetId="19" r:id="rId17"/>
    <sheet name="Telliskivi töö" sheetId="20" r:id="rId18"/>
    <sheet name="Telliskivi materjal" sheetId="21" r:id="rId19"/>
    <sheet name="Türi töö" sheetId="2" r:id="rId20"/>
    <sheet name="Türi materjal " sheetId="3" r:id="rId21"/>
    <sheet name="Taikse töö" sheetId="22" r:id="rId22"/>
    <sheet name="Taikse materjal" sheetId="23" r:id="rId23"/>
    <sheet name="Aljase töö" sheetId="24" r:id="rId24"/>
    <sheet name="Aljase materjal" sheetId="25" r:id="rId25"/>
    <sheet name="Soo-otsa töö" sheetId="26" r:id="rId26"/>
    <sheet name="Soo-otsa materjal" sheetId="27" r:id="rId27"/>
    <sheet name="Jaska töö" sheetId="28" r:id="rId28"/>
    <sheet name="Jaska materjal" sheetId="29" r:id="rId29"/>
    <sheet name="Suure Jaani töö" sheetId="39" r:id="rId30"/>
    <sheet name="Suure Jaani materjal" sheetId="40" r:id="rId31"/>
    <sheet name="Sürgavere töö" sheetId="30" r:id="rId32"/>
    <sheet name="Sürgavere materjal" sheetId="31" r:id="rId33"/>
    <sheet name="Auksi töö" sheetId="32" r:id="rId34"/>
    <sheet name="Auksi materjal" sheetId="33" r:id="rId35"/>
    <sheet name="Pärsti töö" sheetId="34" r:id="rId36"/>
    <sheet name="Pärsti materjal" sheetId="35" r:id="rId37"/>
    <sheet name="Paala töö" sheetId="36" r:id="rId38"/>
    <sheet name="Paala materjal" sheetId="37" r:id="rId39"/>
    <sheet name="Vasuosad" sheetId="38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9" i="1" l="1"/>
  <c r="F25" i="1"/>
  <c r="F24" i="1"/>
  <c r="F23" i="1"/>
  <c r="F21" i="1"/>
  <c r="F20" i="1"/>
  <c r="F18" i="1"/>
  <c r="F16" i="1"/>
  <c r="F12" i="1"/>
  <c r="F6" i="1"/>
  <c r="E11" i="1"/>
  <c r="E7" i="1"/>
  <c r="J61" i="38"/>
  <c r="I40" i="35"/>
  <c r="I38" i="35"/>
  <c r="I70" i="31"/>
  <c r="F31" i="30"/>
  <c r="F39" i="39"/>
  <c r="I167" i="40"/>
  <c r="I152" i="29"/>
  <c r="E19" i="1"/>
  <c r="I144" i="29"/>
  <c r="I4" i="23"/>
  <c r="I119" i="23"/>
  <c r="F36" i="22"/>
  <c r="F37" i="16"/>
  <c r="F31" i="34"/>
  <c r="F42" i="36"/>
  <c r="I111" i="40"/>
  <c r="I161" i="7"/>
  <c r="E21" i="1"/>
  <c r="E25" i="1"/>
  <c r="E24" i="1"/>
  <c r="E22" i="1"/>
  <c r="E18" i="1"/>
  <c r="E17" i="1"/>
  <c r="E16" i="1"/>
  <c r="E15" i="1"/>
  <c r="E14" i="1"/>
  <c r="E13" i="1"/>
  <c r="F36" i="16"/>
  <c r="E12" i="1"/>
  <c r="F36" i="14"/>
  <c r="E10" i="1"/>
  <c r="F34" i="12"/>
  <c r="E9" i="1"/>
  <c r="E8" i="1"/>
  <c r="I200" i="37"/>
  <c r="I201" i="37"/>
  <c r="I4" i="37"/>
  <c r="I94" i="37"/>
  <c r="I98" i="37"/>
  <c r="I104" i="37"/>
  <c r="I107" i="37"/>
  <c r="I113" i="37"/>
  <c r="I124" i="37"/>
  <c r="I128" i="37"/>
  <c r="I136" i="37"/>
  <c r="I149" i="37"/>
  <c r="I157" i="37"/>
  <c r="I167" i="37"/>
  <c r="I168" i="37"/>
  <c r="I187" i="37"/>
  <c r="I195" i="37"/>
  <c r="I5" i="37"/>
  <c r="I6" i="37"/>
  <c r="I7" i="37"/>
  <c r="I8" i="37"/>
  <c r="I9" i="37"/>
  <c r="I10" i="37"/>
  <c r="I11" i="37"/>
  <c r="I12" i="37"/>
  <c r="I13" i="37"/>
  <c r="I14" i="37"/>
  <c r="I15" i="37"/>
  <c r="I16" i="37"/>
  <c r="I17" i="37"/>
  <c r="I18" i="37"/>
  <c r="I19" i="37"/>
  <c r="I20" i="37"/>
  <c r="I21" i="37"/>
  <c r="I22" i="37"/>
  <c r="I23" i="37"/>
  <c r="I24" i="37"/>
  <c r="I25" i="37"/>
  <c r="I26" i="37"/>
  <c r="I27" i="37"/>
  <c r="I28" i="37"/>
  <c r="I29" i="37"/>
  <c r="I30" i="37"/>
  <c r="I31" i="37"/>
  <c r="I32" i="37"/>
  <c r="I33" i="37"/>
  <c r="I34" i="37"/>
  <c r="I35" i="37"/>
  <c r="I36" i="37"/>
  <c r="I37" i="37"/>
  <c r="I38" i="37"/>
  <c r="I39" i="37"/>
  <c r="I40" i="37"/>
  <c r="I41" i="37"/>
  <c r="I42" i="37"/>
  <c r="I43" i="37"/>
  <c r="I44" i="37"/>
  <c r="I45" i="37"/>
  <c r="I46" i="37"/>
  <c r="I47" i="37"/>
  <c r="I48" i="37"/>
  <c r="I49" i="37"/>
  <c r="I50" i="37"/>
  <c r="I51" i="37"/>
  <c r="I52" i="37"/>
  <c r="I53" i="37"/>
  <c r="I54" i="37"/>
  <c r="I55" i="37"/>
  <c r="I56" i="37"/>
  <c r="I57" i="37"/>
  <c r="I58" i="37"/>
  <c r="I59" i="37"/>
  <c r="I60" i="37"/>
  <c r="I61" i="37"/>
  <c r="I62" i="37"/>
  <c r="I63" i="37"/>
  <c r="I64" i="37"/>
  <c r="I65" i="37"/>
  <c r="I66" i="37"/>
  <c r="I67" i="37"/>
  <c r="I68" i="37"/>
  <c r="I69" i="37"/>
  <c r="I70" i="37"/>
  <c r="I71" i="37"/>
  <c r="I72" i="37"/>
  <c r="I73" i="37"/>
  <c r="I74" i="37"/>
  <c r="I75" i="37"/>
  <c r="I76" i="37"/>
  <c r="I77" i="37"/>
  <c r="I78" i="37"/>
  <c r="I79" i="37"/>
  <c r="I80" i="37"/>
  <c r="I81" i="37"/>
  <c r="I82" i="37"/>
  <c r="I83" i="37"/>
  <c r="I84" i="37"/>
  <c r="I85" i="37"/>
  <c r="I86" i="37"/>
  <c r="I87" i="37"/>
  <c r="I88" i="37"/>
  <c r="I89" i="37"/>
  <c r="I90" i="37"/>
  <c r="I91" i="37"/>
  <c r="I92" i="37"/>
  <c r="I93" i="37"/>
  <c r="I95" i="37"/>
  <c r="I96" i="37"/>
  <c r="I97" i="37"/>
  <c r="I99" i="37"/>
  <c r="I100" i="37"/>
  <c r="I101" i="37"/>
  <c r="I102" i="37"/>
  <c r="I103" i="37"/>
  <c r="I105" i="37"/>
  <c r="I106" i="37"/>
  <c r="I108" i="37"/>
  <c r="I109" i="37"/>
  <c r="I110" i="37"/>
  <c r="I111" i="37"/>
  <c r="I112" i="37"/>
  <c r="I114" i="37"/>
  <c r="I115" i="37"/>
  <c r="I116" i="37"/>
  <c r="I117" i="37"/>
  <c r="I118" i="37"/>
  <c r="I119" i="37"/>
  <c r="I120" i="37"/>
  <c r="I121" i="37"/>
  <c r="I122" i="37"/>
  <c r="I123" i="37"/>
  <c r="I125" i="37"/>
  <c r="I126" i="37"/>
  <c r="I127" i="37"/>
  <c r="I129" i="37"/>
  <c r="I130" i="37"/>
  <c r="I131" i="37"/>
  <c r="I132" i="37"/>
  <c r="I133" i="37"/>
  <c r="I134" i="37"/>
  <c r="I135" i="37"/>
  <c r="I137" i="37"/>
  <c r="I138" i="37"/>
  <c r="I139" i="37"/>
  <c r="I140" i="37"/>
  <c r="I141" i="37"/>
  <c r="I142" i="37"/>
  <c r="I143" i="37"/>
  <c r="I144" i="37"/>
  <c r="I145" i="37"/>
  <c r="I146" i="37"/>
  <c r="I147" i="37"/>
  <c r="I148" i="37"/>
  <c r="I150" i="37"/>
  <c r="I151" i="37"/>
  <c r="I152" i="37"/>
  <c r="I153" i="37"/>
  <c r="I154" i="37"/>
  <c r="I155" i="37"/>
  <c r="I156" i="37"/>
  <c r="I158" i="37"/>
  <c r="I159" i="37"/>
  <c r="I160" i="37"/>
  <c r="I161" i="37"/>
  <c r="I162" i="37"/>
  <c r="I163" i="37"/>
  <c r="I164" i="37"/>
  <c r="I165" i="37"/>
  <c r="I166" i="37"/>
  <c r="I169" i="37"/>
  <c r="I170" i="37"/>
  <c r="I171" i="37"/>
  <c r="I172" i="37"/>
  <c r="I173" i="37"/>
  <c r="I174" i="37"/>
  <c r="I175" i="37"/>
  <c r="I176" i="37"/>
  <c r="I177" i="37"/>
  <c r="I178" i="37"/>
  <c r="I179" i="37"/>
  <c r="I180" i="37"/>
  <c r="I181" i="37"/>
  <c r="I182" i="37"/>
  <c r="I183" i="37"/>
  <c r="I184" i="37"/>
  <c r="I185" i="37"/>
  <c r="I186" i="37"/>
  <c r="I188" i="37"/>
  <c r="I189" i="37"/>
  <c r="I190" i="37"/>
  <c r="I191" i="37"/>
  <c r="I192" i="37"/>
  <c r="I193" i="37"/>
  <c r="I194" i="37"/>
  <c r="I196" i="37"/>
  <c r="I197" i="37"/>
  <c r="I198" i="37"/>
  <c r="I199" i="37"/>
  <c r="I68" i="35"/>
  <c r="I65" i="35"/>
  <c r="I54" i="35"/>
  <c r="I47" i="35"/>
  <c r="I43" i="35"/>
  <c r="I4" i="35"/>
  <c r="I6" i="35"/>
  <c r="I7" i="35"/>
  <c r="I8" i="35"/>
  <c r="I9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24" i="35"/>
  <c r="I25" i="35"/>
  <c r="I26" i="35"/>
  <c r="I27" i="35"/>
  <c r="I28" i="35"/>
  <c r="I29" i="35"/>
  <c r="I30" i="35"/>
  <c r="I31" i="35"/>
  <c r="I32" i="35"/>
  <c r="I33" i="35"/>
  <c r="I34" i="35"/>
  <c r="I35" i="35"/>
  <c r="I36" i="35"/>
  <c r="I37" i="35"/>
  <c r="I39" i="35"/>
  <c r="I67" i="35"/>
  <c r="E23" i="1" s="1"/>
  <c r="I41" i="35"/>
  <c r="I42" i="35"/>
  <c r="I44" i="35"/>
  <c r="I45" i="35"/>
  <c r="I46" i="35"/>
  <c r="I48" i="35"/>
  <c r="I49" i="35"/>
  <c r="I50" i="35"/>
  <c r="I51" i="35"/>
  <c r="I52" i="35"/>
  <c r="I53" i="35"/>
  <c r="I55" i="35"/>
  <c r="I56" i="35"/>
  <c r="I57" i="35"/>
  <c r="I58" i="35"/>
  <c r="I59" i="35"/>
  <c r="I60" i="35"/>
  <c r="I61" i="35"/>
  <c r="I62" i="35"/>
  <c r="I63" i="35"/>
  <c r="I64" i="35"/>
  <c r="I66" i="35"/>
  <c r="I5" i="35"/>
  <c r="I141" i="33"/>
  <c r="I4" i="33"/>
  <c r="I83" i="33"/>
  <c r="I88" i="33"/>
  <c r="I94" i="33"/>
  <c r="I102" i="33"/>
  <c r="I133" i="33"/>
  <c r="I5" i="33"/>
  <c r="I6" i="33"/>
  <c r="I7" i="33"/>
  <c r="I8" i="33"/>
  <c r="I9" i="33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I23" i="33"/>
  <c r="I24" i="33"/>
  <c r="I25" i="33"/>
  <c r="I26" i="33"/>
  <c r="I27" i="33"/>
  <c r="I28" i="33"/>
  <c r="I29" i="33"/>
  <c r="I30" i="33"/>
  <c r="I31" i="33"/>
  <c r="I32" i="33"/>
  <c r="I33" i="33"/>
  <c r="I34" i="33"/>
  <c r="I35" i="33"/>
  <c r="I36" i="33"/>
  <c r="I37" i="33"/>
  <c r="I38" i="33"/>
  <c r="I39" i="33"/>
  <c r="I40" i="33"/>
  <c r="I41" i="33"/>
  <c r="I42" i="33"/>
  <c r="I43" i="33"/>
  <c r="I44" i="33"/>
  <c r="I45" i="33"/>
  <c r="I46" i="33"/>
  <c r="I47" i="33"/>
  <c r="I48" i="33"/>
  <c r="I49" i="33"/>
  <c r="I50" i="33"/>
  <c r="I51" i="33"/>
  <c r="I52" i="33"/>
  <c r="I53" i="33"/>
  <c r="I54" i="33"/>
  <c r="I55" i="33"/>
  <c r="I56" i="33"/>
  <c r="I57" i="33"/>
  <c r="I58" i="33"/>
  <c r="I59" i="33"/>
  <c r="I60" i="33"/>
  <c r="I61" i="33"/>
  <c r="I62" i="33"/>
  <c r="I63" i="33"/>
  <c r="I64" i="33"/>
  <c r="I65" i="33"/>
  <c r="I66" i="33"/>
  <c r="I67" i="33"/>
  <c r="I68" i="33"/>
  <c r="I69" i="33"/>
  <c r="I70" i="33"/>
  <c r="I71" i="33"/>
  <c r="I72" i="33"/>
  <c r="I73" i="33"/>
  <c r="I74" i="33"/>
  <c r="I75" i="33"/>
  <c r="I76" i="33"/>
  <c r="I77" i="33"/>
  <c r="I78" i="33"/>
  <c r="I79" i="33"/>
  <c r="I80" i="33"/>
  <c r="I81" i="33"/>
  <c r="I82" i="33"/>
  <c r="I84" i="33"/>
  <c r="I85" i="33"/>
  <c r="I86" i="33"/>
  <c r="I87" i="33"/>
  <c r="I89" i="33"/>
  <c r="I90" i="33"/>
  <c r="I91" i="33"/>
  <c r="I92" i="33"/>
  <c r="I93" i="33"/>
  <c r="I95" i="33"/>
  <c r="I96" i="33"/>
  <c r="I97" i="33"/>
  <c r="I98" i="33"/>
  <c r="I99" i="33"/>
  <c r="I100" i="33"/>
  <c r="I101" i="33"/>
  <c r="I103" i="33"/>
  <c r="I104" i="33"/>
  <c r="I105" i="33"/>
  <c r="I106" i="33"/>
  <c r="I107" i="33"/>
  <c r="I108" i="33"/>
  <c r="I109" i="33"/>
  <c r="I110" i="33"/>
  <c r="I111" i="33"/>
  <c r="I112" i="33"/>
  <c r="I113" i="33"/>
  <c r="I114" i="33"/>
  <c r="I115" i="33"/>
  <c r="I116" i="33"/>
  <c r="I117" i="33"/>
  <c r="I118" i="33"/>
  <c r="I119" i="33"/>
  <c r="I120" i="33"/>
  <c r="I121" i="33"/>
  <c r="I122" i="33"/>
  <c r="I123" i="33"/>
  <c r="I124" i="33"/>
  <c r="I125" i="33"/>
  <c r="I126" i="33"/>
  <c r="I127" i="33"/>
  <c r="I128" i="33"/>
  <c r="I129" i="33"/>
  <c r="I130" i="33"/>
  <c r="I131" i="33"/>
  <c r="I132" i="33"/>
  <c r="I134" i="33"/>
  <c r="I135" i="33"/>
  <c r="I136" i="33"/>
  <c r="I137" i="33"/>
  <c r="I138" i="33"/>
  <c r="I139" i="33"/>
  <c r="I140" i="33"/>
  <c r="I161" i="40"/>
  <c r="I143" i="40"/>
  <c r="I140" i="40"/>
  <c r="I132" i="40"/>
  <c r="I125" i="40"/>
  <c r="I122" i="40"/>
  <c r="I105" i="40"/>
  <c r="I102" i="40"/>
  <c r="I96" i="40"/>
  <c r="I94" i="40"/>
  <c r="I5" i="40"/>
  <c r="I4" i="40" s="1"/>
  <c r="I166" i="40" s="1"/>
  <c r="E20" i="1" s="1"/>
  <c r="I6" i="40"/>
  <c r="I7" i="40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53" i="40"/>
  <c r="I54" i="40"/>
  <c r="I55" i="40"/>
  <c r="I56" i="40"/>
  <c r="I57" i="40"/>
  <c r="I58" i="40"/>
  <c r="I59" i="40"/>
  <c r="I60" i="40"/>
  <c r="I61" i="40"/>
  <c r="I62" i="40"/>
  <c r="I63" i="40"/>
  <c r="I64" i="40"/>
  <c r="I65" i="40"/>
  <c r="I66" i="40"/>
  <c r="I67" i="40"/>
  <c r="I68" i="40"/>
  <c r="I69" i="40"/>
  <c r="I70" i="40"/>
  <c r="I71" i="40"/>
  <c r="I72" i="40"/>
  <c r="I73" i="40"/>
  <c r="I74" i="40"/>
  <c r="I75" i="40"/>
  <c r="I76" i="40"/>
  <c r="I77" i="40"/>
  <c r="I78" i="40"/>
  <c r="I79" i="40"/>
  <c r="I80" i="40"/>
  <c r="I81" i="40"/>
  <c r="I82" i="40"/>
  <c r="I83" i="40"/>
  <c r="I84" i="40"/>
  <c r="I85" i="40"/>
  <c r="I86" i="40"/>
  <c r="I87" i="40"/>
  <c r="I88" i="40"/>
  <c r="I89" i="40"/>
  <c r="I90" i="40"/>
  <c r="I91" i="40"/>
  <c r="I92" i="40"/>
  <c r="I93" i="40"/>
  <c r="I95" i="40"/>
  <c r="I97" i="40"/>
  <c r="I98" i="40"/>
  <c r="I99" i="40"/>
  <c r="I100" i="40"/>
  <c r="I101" i="40"/>
  <c r="I103" i="40"/>
  <c r="I104" i="40"/>
  <c r="I106" i="40"/>
  <c r="I107" i="40"/>
  <c r="I108" i="40"/>
  <c r="I109" i="40"/>
  <c r="I110" i="40"/>
  <c r="I112" i="40"/>
  <c r="I113" i="40"/>
  <c r="I114" i="40"/>
  <c r="I115" i="40"/>
  <c r="I116" i="40"/>
  <c r="I117" i="40"/>
  <c r="I118" i="40"/>
  <c r="I119" i="40"/>
  <c r="I120" i="40"/>
  <c r="I121" i="40"/>
  <c r="I123" i="40"/>
  <c r="I124" i="40"/>
  <c r="I126" i="40"/>
  <c r="I127" i="40"/>
  <c r="I128" i="40"/>
  <c r="I129" i="40"/>
  <c r="I130" i="40"/>
  <c r="I131" i="40"/>
  <c r="I133" i="40"/>
  <c r="I134" i="40"/>
  <c r="I135" i="40"/>
  <c r="I136" i="40"/>
  <c r="I137" i="40"/>
  <c r="I138" i="40"/>
  <c r="I139" i="40"/>
  <c r="I141" i="40"/>
  <c r="I142" i="40"/>
  <c r="I144" i="40"/>
  <c r="I145" i="40"/>
  <c r="I146" i="40"/>
  <c r="I147" i="40"/>
  <c r="I148" i="40"/>
  <c r="I149" i="40"/>
  <c r="I150" i="40"/>
  <c r="I151" i="40"/>
  <c r="I152" i="40"/>
  <c r="I153" i="40"/>
  <c r="I154" i="40"/>
  <c r="I155" i="40"/>
  <c r="I156" i="40"/>
  <c r="I157" i="40"/>
  <c r="I158" i="40"/>
  <c r="I159" i="40"/>
  <c r="I160" i="40"/>
  <c r="I162" i="40"/>
  <c r="I163" i="40"/>
  <c r="I164" i="40"/>
  <c r="I165" i="40"/>
  <c r="I69" i="31"/>
  <c r="I4" i="31"/>
  <c r="I38" i="31"/>
  <c r="I40" i="31"/>
  <c r="I52" i="31"/>
  <c r="I55" i="31"/>
  <c r="I59" i="31"/>
  <c r="I67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9" i="31"/>
  <c r="I41" i="31"/>
  <c r="I42" i="31"/>
  <c r="I43" i="31"/>
  <c r="I44" i="31"/>
  <c r="I45" i="31"/>
  <c r="I46" i="31"/>
  <c r="I47" i="31"/>
  <c r="I48" i="31"/>
  <c r="I49" i="31"/>
  <c r="I50" i="31"/>
  <c r="I53" i="31"/>
  <c r="I54" i="31"/>
  <c r="I56" i="31"/>
  <c r="I57" i="31"/>
  <c r="I58" i="31"/>
  <c r="I60" i="31"/>
  <c r="I61" i="31"/>
  <c r="I62" i="31"/>
  <c r="I63" i="31"/>
  <c r="I64" i="31"/>
  <c r="I65" i="31"/>
  <c r="I68" i="31"/>
  <c r="I4" i="29"/>
  <c r="I82" i="29"/>
  <c r="I87" i="29"/>
  <c r="I93" i="29"/>
  <c r="I103" i="29"/>
  <c r="I111" i="29"/>
  <c r="I5" i="29"/>
  <c r="I6" i="29"/>
  <c r="I7" i="29"/>
  <c r="I8" i="29"/>
  <c r="I9" i="29"/>
  <c r="I10" i="29"/>
  <c r="I11" i="29"/>
  <c r="I12" i="29"/>
  <c r="I13" i="29"/>
  <c r="I14" i="29"/>
  <c r="I15" i="29"/>
  <c r="I16" i="29"/>
  <c r="I17" i="29"/>
  <c r="I18" i="29"/>
  <c r="I19" i="29"/>
  <c r="I20" i="29"/>
  <c r="I21" i="29"/>
  <c r="I22" i="29"/>
  <c r="I23" i="29"/>
  <c r="I24" i="29"/>
  <c r="I25" i="29"/>
  <c r="I26" i="29"/>
  <c r="I27" i="29"/>
  <c r="I28" i="29"/>
  <c r="I29" i="29"/>
  <c r="I30" i="29"/>
  <c r="I31" i="29"/>
  <c r="I32" i="29"/>
  <c r="I33" i="29"/>
  <c r="I34" i="29"/>
  <c r="I35" i="29"/>
  <c r="I36" i="29"/>
  <c r="I37" i="29"/>
  <c r="I38" i="29"/>
  <c r="I39" i="29"/>
  <c r="I40" i="29"/>
  <c r="I41" i="29"/>
  <c r="I42" i="29"/>
  <c r="I43" i="29"/>
  <c r="I44" i="29"/>
  <c r="I45" i="29"/>
  <c r="I46" i="29"/>
  <c r="I47" i="29"/>
  <c r="I48" i="29"/>
  <c r="I49" i="29"/>
  <c r="I50" i="29"/>
  <c r="I51" i="29"/>
  <c r="I52" i="29"/>
  <c r="I53" i="29"/>
  <c r="I54" i="29"/>
  <c r="I55" i="29"/>
  <c r="I56" i="29"/>
  <c r="I57" i="29"/>
  <c r="I58" i="29"/>
  <c r="I59" i="29"/>
  <c r="I60" i="29"/>
  <c r="I61" i="29"/>
  <c r="I62" i="29"/>
  <c r="I63" i="29"/>
  <c r="I64" i="29"/>
  <c r="I65" i="29"/>
  <c r="I66" i="29"/>
  <c r="I67" i="29"/>
  <c r="I68" i="29"/>
  <c r="I69" i="29"/>
  <c r="I70" i="29"/>
  <c r="I71" i="29"/>
  <c r="I72" i="29"/>
  <c r="I73" i="29"/>
  <c r="I74" i="29"/>
  <c r="I75" i="29"/>
  <c r="I76" i="29"/>
  <c r="I77" i="29"/>
  <c r="I78" i="29"/>
  <c r="I79" i="29"/>
  <c r="I80" i="29"/>
  <c r="I81" i="29"/>
  <c r="I83" i="29"/>
  <c r="I84" i="29"/>
  <c r="I85" i="29"/>
  <c r="I86" i="29"/>
  <c r="I88" i="29"/>
  <c r="I89" i="29"/>
  <c r="I90" i="29"/>
  <c r="I91" i="29"/>
  <c r="I92" i="29"/>
  <c r="I94" i="29"/>
  <c r="I95" i="29"/>
  <c r="I96" i="29"/>
  <c r="I97" i="29"/>
  <c r="I98" i="29"/>
  <c r="I99" i="29"/>
  <c r="I100" i="29"/>
  <c r="I101" i="29"/>
  <c r="I102" i="29"/>
  <c r="I104" i="29"/>
  <c r="I105" i="29"/>
  <c r="I106" i="29"/>
  <c r="I107" i="29"/>
  <c r="I108" i="29"/>
  <c r="I109" i="29"/>
  <c r="I110" i="29"/>
  <c r="I112" i="29"/>
  <c r="I113" i="29"/>
  <c r="I114" i="29"/>
  <c r="I115" i="29"/>
  <c r="I116" i="29"/>
  <c r="I117" i="29"/>
  <c r="I118" i="29"/>
  <c r="I119" i="29"/>
  <c r="I120" i="29"/>
  <c r="I121" i="29"/>
  <c r="I122" i="29"/>
  <c r="I123" i="29"/>
  <c r="I124" i="29"/>
  <c r="I125" i="29"/>
  <c r="I126" i="29"/>
  <c r="I127" i="29"/>
  <c r="I128" i="29"/>
  <c r="I129" i="29"/>
  <c r="I130" i="29"/>
  <c r="I131" i="29"/>
  <c r="I132" i="29"/>
  <c r="I133" i="29"/>
  <c r="I134" i="29"/>
  <c r="I135" i="29"/>
  <c r="I136" i="29"/>
  <c r="I137" i="29"/>
  <c r="I138" i="29"/>
  <c r="I139" i="29"/>
  <c r="I140" i="29"/>
  <c r="I141" i="29"/>
  <c r="I142" i="29"/>
  <c r="I143" i="29"/>
  <c r="I145" i="29"/>
  <c r="I146" i="29"/>
  <c r="I147" i="29"/>
  <c r="I148" i="29"/>
  <c r="I149" i="29"/>
  <c r="I150" i="29"/>
  <c r="I151" i="29"/>
  <c r="I148" i="25"/>
  <c r="I4" i="25"/>
  <c r="I82" i="25"/>
  <c r="I87" i="25"/>
  <c r="I93" i="25"/>
  <c r="I103" i="25"/>
  <c r="I111" i="25"/>
  <c r="I139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3" i="25"/>
  <c r="I84" i="25"/>
  <c r="I85" i="25"/>
  <c r="I86" i="25"/>
  <c r="I88" i="25"/>
  <c r="I89" i="25"/>
  <c r="I90" i="25"/>
  <c r="I91" i="25"/>
  <c r="I92" i="25"/>
  <c r="I94" i="25"/>
  <c r="I95" i="25"/>
  <c r="I96" i="25"/>
  <c r="I97" i="25"/>
  <c r="I98" i="25"/>
  <c r="I99" i="25"/>
  <c r="I100" i="25"/>
  <c r="I101" i="25"/>
  <c r="I102" i="25"/>
  <c r="I104" i="25"/>
  <c r="I105" i="25"/>
  <c r="I106" i="25"/>
  <c r="I107" i="25"/>
  <c r="I108" i="25"/>
  <c r="I109" i="25"/>
  <c r="I110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40" i="25"/>
  <c r="I141" i="25"/>
  <c r="I142" i="25"/>
  <c r="I143" i="25"/>
  <c r="I144" i="25"/>
  <c r="I145" i="25"/>
  <c r="I146" i="25"/>
  <c r="I147" i="25"/>
  <c r="I150" i="27"/>
  <c r="I149" i="27"/>
  <c r="I4" i="27"/>
  <c r="I82" i="27"/>
  <c r="I87" i="27"/>
  <c r="I93" i="27"/>
  <c r="I103" i="27"/>
  <c r="I112" i="27"/>
  <c r="I140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3" i="27"/>
  <c r="I84" i="27"/>
  <c r="I85" i="27"/>
  <c r="I86" i="27"/>
  <c r="I88" i="27"/>
  <c r="I89" i="27"/>
  <c r="I90" i="27"/>
  <c r="I91" i="27"/>
  <c r="I92" i="27"/>
  <c r="I94" i="27"/>
  <c r="I95" i="27"/>
  <c r="I96" i="27"/>
  <c r="I97" i="27"/>
  <c r="I98" i="27"/>
  <c r="I99" i="27"/>
  <c r="I100" i="27"/>
  <c r="I101" i="27"/>
  <c r="I102" i="27"/>
  <c r="I104" i="27"/>
  <c r="I105" i="27"/>
  <c r="I106" i="27"/>
  <c r="I107" i="27"/>
  <c r="I108" i="27"/>
  <c r="I109" i="27"/>
  <c r="I110" i="27"/>
  <c r="I111" i="27"/>
  <c r="I113" i="27"/>
  <c r="I114" i="27"/>
  <c r="I115" i="27"/>
  <c r="I116" i="27"/>
  <c r="I117" i="27"/>
  <c r="I118" i="27"/>
  <c r="I119" i="27"/>
  <c r="I120" i="27"/>
  <c r="I121" i="27"/>
  <c r="I122" i="27"/>
  <c r="I123" i="27"/>
  <c r="I124" i="27"/>
  <c r="I125" i="27"/>
  <c r="I126" i="27"/>
  <c r="I127" i="27"/>
  <c r="I128" i="27"/>
  <c r="I129" i="27"/>
  <c r="I130" i="27"/>
  <c r="I131" i="27"/>
  <c r="I132" i="27"/>
  <c r="I133" i="27"/>
  <c r="I134" i="27"/>
  <c r="I135" i="27"/>
  <c r="I136" i="27"/>
  <c r="I137" i="27"/>
  <c r="I138" i="27"/>
  <c r="I139" i="27"/>
  <c r="I141" i="27"/>
  <c r="I142" i="27"/>
  <c r="I143" i="27"/>
  <c r="I144" i="27"/>
  <c r="I145" i="27"/>
  <c r="I146" i="27"/>
  <c r="I147" i="27"/>
  <c r="I148" i="27"/>
  <c r="I5" i="27"/>
  <c r="I164" i="17"/>
  <c r="I138" i="23"/>
  <c r="I137" i="23"/>
  <c r="I110" i="23"/>
  <c r="I116" i="23"/>
  <c r="I123" i="23"/>
  <c r="I131" i="23"/>
  <c r="I99" i="23"/>
  <c r="I89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90" i="23"/>
  <c r="I91" i="23"/>
  <c r="I92" i="23"/>
  <c r="I93" i="23"/>
  <c r="I94" i="23"/>
  <c r="I95" i="23"/>
  <c r="I96" i="23"/>
  <c r="I97" i="23"/>
  <c r="I98" i="23"/>
  <c r="I100" i="23"/>
  <c r="I101" i="23"/>
  <c r="I102" i="23"/>
  <c r="I103" i="23"/>
  <c r="I104" i="23"/>
  <c r="I105" i="23"/>
  <c r="I106" i="23"/>
  <c r="I107" i="23"/>
  <c r="I108" i="23"/>
  <c r="I109" i="23"/>
  <c r="I111" i="23"/>
  <c r="I112" i="23"/>
  <c r="I113" i="23"/>
  <c r="I114" i="23"/>
  <c r="I115" i="23"/>
  <c r="I117" i="23"/>
  <c r="I118" i="23"/>
  <c r="I120" i="23"/>
  <c r="I121" i="23"/>
  <c r="I122" i="23"/>
  <c r="I124" i="23"/>
  <c r="I125" i="23"/>
  <c r="I126" i="23"/>
  <c r="I127" i="23"/>
  <c r="I128" i="23"/>
  <c r="I129" i="23"/>
  <c r="I130" i="23"/>
  <c r="I132" i="23"/>
  <c r="I133" i="23"/>
  <c r="I134" i="23"/>
  <c r="I135" i="23"/>
  <c r="I136" i="23"/>
  <c r="I86" i="3"/>
  <c r="I4" i="3"/>
  <c r="I82" i="3"/>
  <c r="I79" i="3"/>
  <c r="I74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5" i="3"/>
  <c r="I76" i="3"/>
  <c r="I77" i="3"/>
  <c r="I78" i="3"/>
  <c r="I80" i="3"/>
  <c r="I81" i="3"/>
  <c r="I83" i="3"/>
  <c r="I84" i="3"/>
  <c r="I85" i="3"/>
  <c r="I5" i="3"/>
  <c r="I4" i="21"/>
  <c r="I148" i="21" s="1"/>
  <c r="I82" i="21"/>
  <c r="I87" i="21"/>
  <c r="I93" i="21"/>
  <c r="I103" i="21"/>
  <c r="I111" i="21"/>
  <c r="I139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3" i="21"/>
  <c r="I84" i="21"/>
  <c r="I85" i="21"/>
  <c r="I86" i="21"/>
  <c r="I88" i="21"/>
  <c r="I89" i="21"/>
  <c r="I90" i="21"/>
  <c r="I91" i="21"/>
  <c r="I92" i="21"/>
  <c r="I94" i="21"/>
  <c r="I95" i="21"/>
  <c r="I96" i="21"/>
  <c r="I97" i="21"/>
  <c r="I98" i="21"/>
  <c r="I99" i="21"/>
  <c r="I100" i="21"/>
  <c r="I101" i="21"/>
  <c r="I102" i="21"/>
  <c r="I104" i="21"/>
  <c r="I105" i="21"/>
  <c r="I106" i="21"/>
  <c r="I107" i="21"/>
  <c r="I108" i="21"/>
  <c r="I109" i="21"/>
  <c r="I110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40" i="21"/>
  <c r="I141" i="21"/>
  <c r="I142" i="21"/>
  <c r="I143" i="21"/>
  <c r="I144" i="21"/>
  <c r="I145" i="21"/>
  <c r="I146" i="21"/>
  <c r="I147" i="21"/>
  <c r="I5" i="21"/>
  <c r="I163" i="17"/>
  <c r="I122" i="17"/>
  <c r="I119" i="17"/>
  <c r="I139" i="9"/>
  <c r="I160" i="7"/>
  <c r="I127" i="7"/>
  <c r="I118" i="7"/>
  <c r="I111" i="7"/>
  <c r="I102" i="7"/>
  <c r="I97" i="7"/>
  <c r="I92" i="7"/>
  <c r="I85" i="7"/>
  <c r="I4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6" i="7"/>
  <c r="I87" i="7"/>
  <c r="I88" i="7"/>
  <c r="I89" i="7"/>
  <c r="I90" i="7"/>
  <c r="I91" i="7"/>
  <c r="I93" i="7"/>
  <c r="I94" i="7"/>
  <c r="I95" i="7"/>
  <c r="I96" i="7"/>
  <c r="I98" i="7"/>
  <c r="I99" i="7"/>
  <c r="I100" i="7"/>
  <c r="I101" i="7"/>
  <c r="I103" i="7"/>
  <c r="I104" i="7"/>
  <c r="I105" i="7"/>
  <c r="I106" i="7"/>
  <c r="I107" i="7"/>
  <c r="I108" i="7"/>
  <c r="I109" i="7"/>
  <c r="I110" i="7"/>
  <c r="I112" i="7"/>
  <c r="I113" i="7"/>
  <c r="I114" i="7"/>
  <c r="I115" i="7"/>
  <c r="I116" i="7"/>
  <c r="I117" i="7"/>
  <c r="I119" i="7"/>
  <c r="I120" i="7"/>
  <c r="I121" i="7"/>
  <c r="I122" i="7"/>
  <c r="I123" i="7"/>
  <c r="I124" i="7"/>
  <c r="I125" i="7"/>
  <c r="I126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5" i="7"/>
  <c r="F41" i="36"/>
  <c r="F5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8" i="36"/>
  <c r="F39" i="36"/>
  <c r="F40" i="36"/>
  <c r="F4" i="36"/>
  <c r="F30" i="34"/>
  <c r="F6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7" i="34"/>
  <c r="F28" i="34"/>
  <c r="F29" i="34"/>
  <c r="F4" i="34"/>
  <c r="F34" i="32"/>
  <c r="F5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30" i="32"/>
  <c r="F31" i="32"/>
  <c r="F32" i="32"/>
  <c r="F33" i="32"/>
  <c r="F4" i="32"/>
  <c r="F38" i="39"/>
  <c r="F5" i="39"/>
  <c r="F7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F26" i="39"/>
  <c r="F27" i="39"/>
  <c r="F28" i="39"/>
  <c r="F35" i="39"/>
  <c r="F36" i="39"/>
  <c r="F37" i="39"/>
  <c r="F4" i="39"/>
  <c r="F30" i="30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19" i="30"/>
  <c r="F20" i="30"/>
  <c r="F27" i="30"/>
  <c r="F28" i="30"/>
  <c r="F29" i="30"/>
  <c r="F4" i="30"/>
  <c r="F36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33" i="28"/>
  <c r="F34" i="28"/>
  <c r="F35" i="28"/>
  <c r="F4" i="28"/>
  <c r="F37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34" i="26"/>
  <c r="F35" i="26"/>
  <c r="F36" i="26"/>
  <c r="F4" i="26"/>
  <c r="F37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34" i="24"/>
  <c r="F35" i="24"/>
  <c r="F36" i="24"/>
  <c r="F4" i="24"/>
  <c r="F3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32" i="22"/>
  <c r="F33" i="22"/>
  <c r="F34" i="22"/>
  <c r="F4" i="22"/>
  <c r="F27" i="2"/>
  <c r="F6" i="2"/>
  <c r="F7" i="2"/>
  <c r="F8" i="2"/>
  <c r="F9" i="2"/>
  <c r="F10" i="2"/>
  <c r="F11" i="2"/>
  <c r="F12" i="2"/>
  <c r="F13" i="2"/>
  <c r="F14" i="2"/>
  <c r="F15" i="2"/>
  <c r="F16" i="2"/>
  <c r="F17" i="2"/>
  <c r="F24" i="2"/>
  <c r="F25" i="2"/>
  <c r="F26" i="2"/>
  <c r="F4" i="2"/>
  <c r="F36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33" i="20"/>
  <c r="F34" i="20"/>
  <c r="F35" i="20"/>
  <c r="F4" i="20"/>
  <c r="F36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33" i="18"/>
  <c r="F34" i="18"/>
  <c r="F35" i="18"/>
  <c r="F4" i="18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33" i="16"/>
  <c r="F34" i="16"/>
  <c r="F35" i="16"/>
  <c r="F4" i="16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33" i="14"/>
  <c r="F34" i="14"/>
  <c r="F35" i="14"/>
  <c r="F4" i="14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31" i="12"/>
  <c r="F32" i="12"/>
  <c r="F33" i="12"/>
  <c r="F4" i="12"/>
  <c r="F37" i="8"/>
  <c r="F36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34" i="8"/>
  <c r="F35" i="8"/>
  <c r="F4" i="8"/>
  <c r="F36" i="4"/>
  <c r="F3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33" i="4"/>
  <c r="F34" i="4"/>
  <c r="F4" i="4"/>
  <c r="F3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32" i="10"/>
  <c r="F33" i="10"/>
  <c r="F34" i="10"/>
  <c r="F4" i="10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7" i="6"/>
  <c r="F28" i="6"/>
  <c r="F29" i="6"/>
  <c r="F31" i="6"/>
  <c r="F32" i="6"/>
  <c r="F33" i="6"/>
  <c r="F34" i="6"/>
  <c r="F35" i="6"/>
  <c r="F36" i="6"/>
  <c r="F30" i="6" s="1"/>
  <c r="F41" i="6" s="1"/>
  <c r="E6" i="1" s="1"/>
  <c r="E26" i="1" s="1"/>
  <c r="F37" i="6"/>
  <c r="F38" i="6"/>
  <c r="F39" i="6"/>
  <c r="F40" i="6"/>
  <c r="F4" i="6"/>
  <c r="I139" i="41"/>
  <c r="I111" i="41"/>
  <c r="I103" i="41"/>
  <c r="I93" i="41"/>
  <c r="I87" i="41"/>
  <c r="I82" i="41"/>
  <c r="I4" i="41"/>
  <c r="I4" i="9"/>
  <c r="I82" i="9"/>
  <c r="I87" i="9"/>
  <c r="I93" i="9"/>
  <c r="I103" i="9"/>
  <c r="I111" i="9"/>
  <c r="I138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3" i="9"/>
  <c r="I84" i="9"/>
  <c r="I85" i="9"/>
  <c r="I86" i="9"/>
  <c r="I88" i="9"/>
  <c r="I89" i="9"/>
  <c r="I90" i="9"/>
  <c r="I91" i="9"/>
  <c r="I92" i="9"/>
  <c r="I94" i="9"/>
  <c r="I95" i="9"/>
  <c r="I96" i="9"/>
  <c r="I97" i="9"/>
  <c r="I98" i="9"/>
  <c r="I99" i="9"/>
  <c r="I100" i="9"/>
  <c r="I101" i="9"/>
  <c r="I102" i="9"/>
  <c r="I104" i="9"/>
  <c r="I105" i="9"/>
  <c r="I106" i="9"/>
  <c r="I107" i="9"/>
  <c r="I108" i="9"/>
  <c r="I109" i="9"/>
  <c r="I110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9" i="13"/>
  <c r="I4" i="13"/>
  <c r="I82" i="13"/>
  <c r="I87" i="13"/>
  <c r="I93" i="13"/>
  <c r="I103" i="13"/>
  <c r="I111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3" i="13"/>
  <c r="I84" i="13"/>
  <c r="I85" i="13"/>
  <c r="I86" i="13"/>
  <c r="I88" i="13"/>
  <c r="I89" i="13"/>
  <c r="I90" i="13"/>
  <c r="I91" i="13"/>
  <c r="I92" i="13"/>
  <c r="I94" i="13"/>
  <c r="I95" i="13"/>
  <c r="I96" i="13"/>
  <c r="I97" i="13"/>
  <c r="I98" i="13"/>
  <c r="I99" i="13"/>
  <c r="I100" i="13"/>
  <c r="I101" i="13"/>
  <c r="I102" i="13"/>
  <c r="I104" i="13"/>
  <c r="I105" i="13"/>
  <c r="I106" i="13"/>
  <c r="I107" i="13"/>
  <c r="I108" i="13"/>
  <c r="I109" i="13"/>
  <c r="I110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5" i="13"/>
  <c r="I148" i="15"/>
  <c r="I81" i="15"/>
  <c r="I86" i="15"/>
  <c r="I4" i="15"/>
  <c r="I92" i="15"/>
  <c r="I103" i="15"/>
  <c r="I111" i="15"/>
  <c r="I139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2" i="15"/>
  <c r="I83" i="15"/>
  <c r="I84" i="15"/>
  <c r="I85" i="15"/>
  <c r="I87" i="15"/>
  <c r="I88" i="15"/>
  <c r="I89" i="15"/>
  <c r="I90" i="15"/>
  <c r="I91" i="15"/>
  <c r="I93" i="15"/>
  <c r="I94" i="15"/>
  <c r="I95" i="15"/>
  <c r="I96" i="15"/>
  <c r="I97" i="15"/>
  <c r="I98" i="15"/>
  <c r="I99" i="15"/>
  <c r="I100" i="15"/>
  <c r="I101" i="15"/>
  <c r="I102" i="15"/>
  <c r="I104" i="15"/>
  <c r="I105" i="15"/>
  <c r="I106" i="15"/>
  <c r="I107" i="15"/>
  <c r="I108" i="15"/>
  <c r="I109" i="15"/>
  <c r="I110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40" i="15"/>
  <c r="I141" i="15"/>
  <c r="I142" i="15"/>
  <c r="I143" i="15"/>
  <c r="I144" i="15"/>
  <c r="I145" i="15"/>
  <c r="I146" i="15"/>
  <c r="I147" i="15"/>
  <c r="I5" i="15"/>
  <c r="I4" i="17"/>
  <c r="I88" i="17"/>
  <c r="I92" i="17"/>
  <c r="I102" i="17"/>
  <c r="I113" i="17"/>
  <c r="I127" i="17"/>
  <c r="I135" i="17"/>
  <c r="I141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9" i="17"/>
  <c r="I90" i="17"/>
  <c r="I91" i="17"/>
  <c r="I93" i="17"/>
  <c r="I94" i="17"/>
  <c r="I95" i="17"/>
  <c r="I96" i="17"/>
  <c r="I97" i="17"/>
  <c r="I98" i="17"/>
  <c r="I99" i="17"/>
  <c r="I100" i="17"/>
  <c r="I101" i="17"/>
  <c r="I103" i="17"/>
  <c r="I104" i="17"/>
  <c r="I105" i="17"/>
  <c r="I106" i="17"/>
  <c r="I107" i="17"/>
  <c r="I108" i="17"/>
  <c r="I109" i="17"/>
  <c r="I110" i="17"/>
  <c r="I111" i="17"/>
  <c r="I112" i="17"/>
  <c r="I114" i="17"/>
  <c r="I115" i="17"/>
  <c r="I116" i="17"/>
  <c r="I117" i="17"/>
  <c r="I118" i="17"/>
  <c r="I120" i="17"/>
  <c r="I121" i="17"/>
  <c r="I123" i="17"/>
  <c r="I124" i="17"/>
  <c r="I125" i="17"/>
  <c r="I126" i="17"/>
  <c r="I128" i="17"/>
  <c r="I129" i="17"/>
  <c r="I130" i="17"/>
  <c r="I131" i="17"/>
  <c r="I132" i="17"/>
  <c r="I133" i="17"/>
  <c r="I134" i="17"/>
  <c r="I136" i="17"/>
  <c r="I137" i="17"/>
  <c r="I138" i="17"/>
  <c r="I139" i="17"/>
  <c r="I140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6" i="17"/>
  <c r="I7" i="17"/>
  <c r="I8" i="17"/>
  <c r="I9" i="17"/>
  <c r="I5" i="17"/>
  <c r="I148" i="19"/>
  <c r="I139" i="19"/>
  <c r="I111" i="19"/>
  <c r="I103" i="19"/>
  <c r="I93" i="19"/>
  <c r="I87" i="19"/>
  <c r="I82" i="19"/>
  <c r="I4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3" i="19"/>
  <c r="I84" i="19"/>
  <c r="I85" i="19"/>
  <c r="I86" i="19"/>
  <c r="I88" i="19"/>
  <c r="I89" i="19"/>
  <c r="I90" i="19"/>
  <c r="I91" i="19"/>
  <c r="I92" i="19"/>
  <c r="I94" i="19"/>
  <c r="I95" i="19"/>
  <c r="I96" i="19"/>
  <c r="I97" i="19"/>
  <c r="I98" i="19"/>
  <c r="I99" i="19"/>
  <c r="I100" i="19"/>
  <c r="I101" i="19"/>
  <c r="I102" i="19"/>
  <c r="I104" i="19"/>
  <c r="I105" i="19"/>
  <c r="I106" i="19"/>
  <c r="I107" i="19"/>
  <c r="I108" i="19"/>
  <c r="I109" i="19"/>
  <c r="I110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40" i="19"/>
  <c r="I141" i="19"/>
  <c r="I142" i="19"/>
  <c r="I143" i="19"/>
  <c r="I144" i="19"/>
  <c r="I145" i="19"/>
  <c r="I146" i="19"/>
  <c r="I147" i="19"/>
  <c r="I5" i="19"/>
  <c r="J51" i="38"/>
  <c r="J3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2" i="38"/>
  <c r="J53" i="38"/>
  <c r="J54" i="38"/>
  <c r="J55" i="38"/>
  <c r="J56" i="38"/>
  <c r="J57" i="38"/>
  <c r="J58" i="38"/>
  <c r="J59" i="38"/>
  <c r="J5" i="38"/>
  <c r="J7" i="38"/>
  <c r="J8" i="38"/>
  <c r="J9" i="38"/>
  <c r="J4" i="38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3" i="11"/>
  <c r="I84" i="11"/>
  <c r="I85" i="11"/>
  <c r="I86" i="11"/>
  <c r="I88" i="11"/>
  <c r="I89" i="11"/>
  <c r="I90" i="11"/>
  <c r="I91" i="11"/>
  <c r="I92" i="11"/>
  <c r="I94" i="11"/>
  <c r="I95" i="11"/>
  <c r="I96" i="11"/>
  <c r="I97" i="11"/>
  <c r="I98" i="11"/>
  <c r="I99" i="11"/>
  <c r="I100" i="11"/>
  <c r="I101" i="11"/>
  <c r="I102" i="11"/>
  <c r="I104" i="11"/>
  <c r="I103" i="11" s="1"/>
  <c r="I105" i="11"/>
  <c r="I106" i="11"/>
  <c r="I107" i="11"/>
  <c r="I108" i="11"/>
  <c r="I109" i="11"/>
  <c r="I110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5" i="11"/>
  <c r="I4" i="11" s="1"/>
  <c r="E27" i="1" l="1"/>
  <c r="E28" i="1" s="1"/>
  <c r="I87" i="11"/>
  <c r="I82" i="11"/>
  <c r="I111" i="11"/>
  <c r="I93" i="11"/>
  <c r="I139" i="11"/>
  <c r="J60" i="38"/>
</calcChain>
</file>

<file path=xl/sharedStrings.xml><?xml version="1.0" encoding="utf-8"?>
<sst xmlns="http://schemas.openxmlformats.org/spreadsheetml/2006/main" count="15613" uniqueCount="1426">
  <si>
    <t>Koond</t>
  </si>
  <si>
    <t>Vana-Lelle</t>
  </si>
  <si>
    <t>Lelle - Türi</t>
  </si>
  <si>
    <t>79+845</t>
  </si>
  <si>
    <t>Põikoja</t>
  </si>
  <si>
    <t>82+229</t>
  </si>
  <si>
    <t>Laaneküla</t>
  </si>
  <si>
    <t>85+181</t>
  </si>
  <si>
    <t>Kolu</t>
  </si>
  <si>
    <t>90+178</t>
  </si>
  <si>
    <t>Looritsa</t>
  </si>
  <si>
    <t>93+856</t>
  </si>
  <si>
    <t>Kihli</t>
  </si>
  <si>
    <t>94+539</t>
  </si>
  <si>
    <t>Telliskivi</t>
  </si>
  <si>
    <t>95+881</t>
  </si>
  <si>
    <t>Türi</t>
  </si>
  <si>
    <t>Türi jaam</t>
  </si>
  <si>
    <t>98+326</t>
  </si>
  <si>
    <t>Taikse</t>
  </si>
  <si>
    <t>Türi - Võhma</t>
  </si>
  <si>
    <t>102+159</t>
  </si>
  <si>
    <t>Aljase</t>
  </si>
  <si>
    <t>103+525</t>
  </si>
  <si>
    <t>Soo-otsa</t>
  </si>
  <si>
    <t>104+680</t>
  </si>
  <si>
    <t>Jaska</t>
  </si>
  <si>
    <t>Võhma - Viljandi</t>
  </si>
  <si>
    <t>130+317</t>
  </si>
  <si>
    <t>Suure-Jaani</t>
  </si>
  <si>
    <t>132+400</t>
  </si>
  <si>
    <t>Sürgavere</t>
  </si>
  <si>
    <t>135+832</t>
  </si>
  <si>
    <t>Auksi tee</t>
  </si>
  <si>
    <t>138+537</t>
  </si>
  <si>
    <t>Pärsti</t>
  </si>
  <si>
    <t>144+963</t>
  </si>
  <si>
    <t>Paala</t>
  </si>
  <si>
    <t>149+052</t>
  </si>
  <si>
    <t>Ülesõit</t>
  </si>
  <si>
    <t>Jaamavahe</t>
  </si>
  <si>
    <t>Rdt km</t>
  </si>
  <si>
    <t>kpl</t>
  </si>
  <si>
    <t xml:space="preserve">Automaatikakapi IO/FAT testid </t>
  </si>
  <si>
    <t>Teostab Edelaraudtee</t>
  </si>
  <si>
    <t>m</t>
  </si>
  <si>
    <t>Türi jaamas ülesõiduseire kontrolleri ümberühendamine</t>
  </si>
  <si>
    <t>Ülesõidu PLC programmeerimine</t>
  </si>
  <si>
    <t xml:space="preserve">Sidekontrolleri programmeerimine Türi jaamas </t>
  </si>
  <si>
    <t>Türi jaama PLC ja juhtpaneeli programmeerimine ülesõidu seire tarbeks (vajadusel)</t>
  </si>
  <si>
    <t>Juhtimiskeskuse seadmete programmeerimine ülesõidu seire lisamiseks</t>
  </si>
  <si>
    <t>Ülesõidu automaatika ja ülesõidu seire SAT testid</t>
  </si>
  <si>
    <t>Heakorra taastamine</t>
  </si>
  <si>
    <t>Teostusdokumentatsioon</t>
  </si>
  <si>
    <t>Tootja</t>
  </si>
  <si>
    <t>Kogus</t>
  </si>
  <si>
    <t>Ühik</t>
  </si>
  <si>
    <t>HEKE-ER 101865 montaažiplaat</t>
  </si>
  <si>
    <t>6AG2512-1SK01-1AB0</t>
  </si>
  <si>
    <t>6AG2512-1SK01-1AB0                                                           uus kood: 6AG2512-1SM03-1AB0</t>
  </si>
  <si>
    <t>Siemens AG</t>
  </si>
  <si>
    <t>tk</t>
  </si>
  <si>
    <t>6ES7954-8LC03-0AA0</t>
  </si>
  <si>
    <t>6ES7954-8LE03-0AA0</t>
  </si>
  <si>
    <t>mälukaart</t>
  </si>
  <si>
    <t>6AG2131-6BH01-4BA0</t>
  </si>
  <si>
    <t>6AG2132-6BH01-4BA0</t>
  </si>
  <si>
    <t>6AG2134-6GD01-1BA1</t>
  </si>
  <si>
    <t>6AG2136-6BA00-1CA0</t>
  </si>
  <si>
    <t>6AG2136-6DB00-1CA0</t>
  </si>
  <si>
    <t>6AG2193-6BP20-4DA0</t>
  </si>
  <si>
    <t>6AG2193-6BP00-4DA0</t>
  </si>
  <si>
    <t>5TE4808</t>
  </si>
  <si>
    <t>PLC reseti nupp</t>
  </si>
  <si>
    <t>QAC3171</t>
  </si>
  <si>
    <t>AFS 4 2C 10-36V BK</t>
  </si>
  <si>
    <t>Weidmüller</t>
  </si>
  <si>
    <t>Sulavkaitse 6A</t>
  </si>
  <si>
    <t>ZQV 4N/6 RD</t>
  </si>
  <si>
    <t>Sild</t>
  </si>
  <si>
    <t>AEP 3C 4 BK</t>
  </si>
  <si>
    <t>kaas</t>
  </si>
  <si>
    <t>AMG EP</t>
  </si>
  <si>
    <t>AMG FIM-C</t>
  </si>
  <si>
    <t>AMG ELM-6F</t>
  </si>
  <si>
    <t>ZQV 4N/50</t>
  </si>
  <si>
    <t>AAP11 6 LO BL</t>
  </si>
  <si>
    <t>AAP11 1,5 LI BL</t>
  </si>
  <si>
    <t>ZQV 1,5N/50 BL</t>
  </si>
  <si>
    <t>AEP AP11</t>
  </si>
  <si>
    <t>VPU AC II 2 R 300/50Y</t>
  </si>
  <si>
    <t>Ülepingekaitse</t>
  </si>
  <si>
    <t>5TL1263-1</t>
  </si>
  <si>
    <t>Pealüliti</t>
  </si>
  <si>
    <t>5SY5216-7</t>
  </si>
  <si>
    <t>5SY5206-7</t>
  </si>
  <si>
    <t>5ST3010</t>
  </si>
  <si>
    <t>5TL1363-1</t>
  </si>
  <si>
    <t>Aku-lüliti</t>
  </si>
  <si>
    <t>QUINT4-PS/1AC/24DC/40</t>
  </si>
  <si>
    <t>Phoenix Contact</t>
  </si>
  <si>
    <t>QUINT4-UPS/24DC/24DC/40</t>
  </si>
  <si>
    <t>UPS</t>
  </si>
  <si>
    <t>3RH2122-2KB40</t>
  </si>
  <si>
    <t>Kontaktor</t>
  </si>
  <si>
    <t>3RH2911-1HA11</t>
  </si>
  <si>
    <t>3RT2017-2KB41</t>
  </si>
  <si>
    <t>3RH2911-2H22</t>
  </si>
  <si>
    <t>ACT20P-CMT-10-AO-RC-S</t>
  </si>
  <si>
    <t>2</t>
  </si>
  <si>
    <t>A4C 2.5 PE</t>
  </si>
  <si>
    <t>TRZ 24VDC 2CO AU</t>
  </si>
  <si>
    <t>PSR-PS20-1NO-1NC-24DC-SC</t>
  </si>
  <si>
    <t>Turva-relee</t>
  </si>
  <si>
    <t>5TE6800</t>
  </si>
  <si>
    <t>Pistikupesa DIN relsile, 230V, 16A, IP20</t>
  </si>
  <si>
    <t>VSSC4 RC 24VAC</t>
  </si>
  <si>
    <t>AP VSSC4</t>
  </si>
  <si>
    <t>VSSC6 MOV 24VAC/DC</t>
  </si>
  <si>
    <t>AP VSSC6</t>
  </si>
  <si>
    <t>AEB 35 SC/1</t>
  </si>
  <si>
    <t>70</t>
  </si>
  <si>
    <t>MCZ OVP SL 24VUC 1,25A</t>
  </si>
  <si>
    <t xml:space="preserve">Ülepingekaitse  </t>
  </si>
  <si>
    <t>12</t>
  </si>
  <si>
    <t>AP MCZ1.5 SW 1683</t>
  </si>
  <si>
    <t>Kaas</t>
  </si>
  <si>
    <t>TTC-6P-2-HC-24DC-PT-I</t>
  </si>
  <si>
    <t>Varitektor</t>
  </si>
  <si>
    <t>1989860000</t>
  </si>
  <si>
    <t>ADT 2.5 4C</t>
  </si>
  <si>
    <t>AEP DT 2.5 4C</t>
  </si>
  <si>
    <t>5</t>
  </si>
  <si>
    <t>1792000000</t>
  </si>
  <si>
    <t>WS 10/5 M MC NE WS</t>
  </si>
  <si>
    <t>100</t>
  </si>
  <si>
    <t>A4C 4</t>
  </si>
  <si>
    <t>22</t>
  </si>
  <si>
    <t>AEP 4C 4</t>
  </si>
  <si>
    <t>9</t>
  </si>
  <si>
    <t>1020400000</t>
  </si>
  <si>
    <t>WDU 16</t>
  </si>
  <si>
    <t>8</t>
  </si>
  <si>
    <t>WAP 16+35 WTW 2,5-10</t>
  </si>
  <si>
    <t>ZQV 4N/4</t>
  </si>
  <si>
    <t>ZQV 4N/2</t>
  </si>
  <si>
    <t>UPS-BAT/VRLA-WTR/24DC/26AH</t>
  </si>
  <si>
    <t>SK 3105.370</t>
  </si>
  <si>
    <t>Rittal</t>
  </si>
  <si>
    <t>SZ 4140.830</t>
  </si>
  <si>
    <t>SZ 4315.810</t>
  </si>
  <si>
    <t>SZ 4127.010</t>
  </si>
  <si>
    <t>SK 3108.024</t>
  </si>
  <si>
    <t>Industrial (Thermo) 1,25G 40km DDM Bidi  (paar "sinine" +  "kollane")</t>
  </si>
  <si>
    <t>SC / LC patch (sinine) 2m simplex</t>
  </si>
  <si>
    <t>FOOR</t>
  </si>
  <si>
    <t>E5301 Red 24V</t>
  </si>
  <si>
    <t>mnt.foorimoodul 24V punane</t>
  </si>
  <si>
    <t>140.150.50</t>
  </si>
  <si>
    <t>kell Werma</t>
  </si>
  <si>
    <t>Ülesõidufoor 72, komplektne, sirmidega, taustakilpidega</t>
  </si>
  <si>
    <t>Ülesõidufoori vundament, kattega</t>
  </si>
  <si>
    <t>TÕKKEPUU</t>
  </si>
  <si>
    <t>Tõkkepuuajami vundament, kattega</t>
  </si>
  <si>
    <t>KAABELDUS</t>
  </si>
  <si>
    <t>Kaabel 2Y2YDB2Y-14x1x1,4 S</t>
  </si>
  <si>
    <t>Kaabel NYY-J 5x4</t>
  </si>
  <si>
    <t>Juhe, karbik, DIN-liistud, hülsid, jne</t>
  </si>
  <si>
    <t>Tarvikud</t>
  </si>
  <si>
    <t>Ühikhind</t>
  </si>
  <si>
    <t>Saku soo</t>
  </si>
  <si>
    <t>Liiva-Kiisa</t>
  </si>
  <si>
    <t>Maksumuse tabel</t>
  </si>
  <si>
    <t xml:space="preserve">Hankija </t>
  </si>
  <si>
    <t>Pakkuja</t>
  </si>
  <si>
    <t>Kastna</t>
  </si>
  <si>
    <t>74+171</t>
  </si>
  <si>
    <t>18+792</t>
  </si>
  <si>
    <t>Lelle -Türi</t>
  </si>
  <si>
    <t>TK lisa</t>
  </si>
  <si>
    <t>Seadme/tarviku kirjeldus</t>
  </si>
  <si>
    <t>Seadme/tarviku täpsustus</t>
  </si>
  <si>
    <t>Artikkel</t>
  </si>
  <si>
    <t>1</t>
  </si>
  <si>
    <t>Automaatikakapp</t>
  </si>
  <si>
    <t>1.1</t>
  </si>
  <si>
    <t>ACM 200</t>
  </si>
  <si>
    <t>S25552-B343-A200</t>
  </si>
  <si>
    <t>1.2</t>
  </si>
  <si>
    <t>ID-PLUG</t>
  </si>
  <si>
    <t>S25552-B343-A400</t>
  </si>
  <si>
    <t>1.3</t>
  </si>
  <si>
    <t>Cable connector</t>
  </si>
  <si>
    <t>V25132-M1457-A5</t>
  </si>
  <si>
    <t>1.4</t>
  </si>
  <si>
    <t>Systemrail</t>
  </si>
  <si>
    <t>C25324-A61-C410</t>
  </si>
  <si>
    <t>1.5</t>
  </si>
  <si>
    <t>Terminalstrip X1</t>
  </si>
  <si>
    <t>C25324-A61-B208</t>
  </si>
  <si>
    <t>1.6</t>
  </si>
  <si>
    <t>Lighting protection module</t>
  </si>
  <si>
    <t>V25131-A1-A282</t>
  </si>
  <si>
    <t>1.7</t>
  </si>
  <si>
    <t>Base clap block</t>
  </si>
  <si>
    <t>C25165-A63-B70</t>
  </si>
  <si>
    <t>1.8</t>
  </si>
  <si>
    <t>Nupp</t>
  </si>
  <si>
    <t>Nupp DIN liistule, NO, NC</t>
  </si>
  <si>
    <t>1.9</t>
  </si>
  <si>
    <t>Klemm</t>
  </si>
  <si>
    <t>A4C 1.5</t>
  </si>
  <si>
    <t>1552690000</t>
  </si>
  <si>
    <t>1.10</t>
  </si>
  <si>
    <t>AEP 4C 1.5</t>
  </si>
  <si>
    <t>1552640000</t>
  </si>
  <si>
    <t>1.11</t>
  </si>
  <si>
    <t>Marker</t>
  </si>
  <si>
    <t>WS 10/3.5 PLUS MC SDR</t>
  </si>
  <si>
    <t>2007760000</t>
  </si>
  <si>
    <t>176</t>
  </si>
  <si>
    <t>1.12</t>
  </si>
  <si>
    <t>SIPLUS ET 200SP CPU 1512 F-1 PN T1 RAIL -25 ... +55°C T1 with 70°C for 10 min with conformal coating based on 6ES7512-1SK01-0AB0 . CPU with RAM 300 KB for program and 1 MB for data 1st interface: PROFINET IRT with 3-port switch, 48 NS BIT Performance, SIMATIC Memory Card required, Bus Adapter required for Port 1 and 2</t>
  </si>
  <si>
    <t>kontroller A1</t>
  </si>
  <si>
    <t>6AG2512-1SK01-1AB0 uus kood: 6AG2512-1SM03-1AB0</t>
  </si>
  <si>
    <t>1.13</t>
  </si>
  <si>
    <t>SIMATIC S7, memory card for S7-1x 00 CPU/SINAMICS, 3, 3 V Flash, 4 MB</t>
  </si>
  <si>
    <t>1.14</t>
  </si>
  <si>
    <t>SIPLUS ET 200SP DI 16X24VDC ST TX RAIL -40+70°C TX with 85°C for 10min with conformal coating based on 6ES7131-6BH01-0BA0 . type 3 (IEC 61131), sink input, (PNP, P-reading), Packing unit: 1 Piece, fits to BU-type A0, Colour Code CC00, input delay time 0,05..20ms, diagnostics wire break, diagnostics supply voltage</t>
  </si>
  <si>
    <t>kaart A2</t>
  </si>
  <si>
    <t>1.15</t>
  </si>
  <si>
    <t>SIPLUS ET 200SP DQ 16X24VDC/ 0.5A TX RAIL -40+70°C TX with 85°C for 10min with conformal coating based on 6ES7132-6BH01-0BA0 . (PNP,P-switching) Packing unit: 1 piece, fits to BU-type A0, Colour Code CC00, substitute value output, module diagnostics for: short-circuit to L+ and ground, wire break, supply voltage</t>
  </si>
  <si>
    <t>kaart A3</t>
  </si>
  <si>
    <t>1.16</t>
  </si>
  <si>
    <t>SIPLUS ET 200SP AI 4XI 2-/4-wire T1 rail -25+55°C T1 with 70°C for 10 minutes with conformal coating based on 6ES7134-6GD01-0BA1</t>
  </si>
  <si>
    <t>kaart A4</t>
  </si>
  <si>
    <t>1.17</t>
  </si>
  <si>
    <t>SIPLUS ET 200SP F-DI 4/8X24 V DC RAIL -25 ... +55°C T1 with 70°C for 10 min with conformal coating based on 6ES7136-6BA00-0CA0 . 15 mm overall width, up to PL E (ISO 13849-1)/ SIL3 (IEC 61508)</t>
  </si>
  <si>
    <t>kaart A5</t>
  </si>
  <si>
    <t>1.18</t>
  </si>
  <si>
    <t>SIPLUS ET 200SP F-DQ 4 x 24 V DC/2 A PM RAIL -25 ... +55°C T1 with 70°C for 10 min with conformal coating based on 6ES7136-6DB00-0CA0 . 15 mm overall width, up to PL E (ISO13849) up to SIL 3 (IEC 61508)</t>
  </si>
  <si>
    <t>kaart A6, A7, A8, A9</t>
  </si>
  <si>
    <t>1.19</t>
  </si>
  <si>
    <t>SIPLUS ET 200SP BU15-P16+A0+2D TX RAIL -40 ... +70°C TX with 85°C for 10 minutes with conformal coating based on 6ES7193-6BP00-0DA0 . BU type A0, Push-in terminals, without AUX terminals, New load group, WxH: 15x117 mm</t>
  </si>
  <si>
    <t>kaardi A3, A4, A5, A6, A7, A8, A9 alus</t>
  </si>
  <si>
    <t>1.20</t>
  </si>
  <si>
    <t>SIPLUS ET 200SP BU15-P16+A10+2D TX RAIL -40 ... +70°C TX with 85°C for 10 minutes with conformal coating based on 6ES7193-6BP20-0DA0 . BU type A0, Push-in terminals, with 10 AUX terminals, New load group, WxH: 15x141 mm</t>
  </si>
  <si>
    <t>kaardi A2 alus</t>
  </si>
  <si>
    <t>1.21</t>
  </si>
  <si>
    <t>Temperatuuriandur  TT1</t>
  </si>
  <si>
    <t>QAC 3171</t>
  </si>
  <si>
    <t>1.22</t>
  </si>
  <si>
    <t>Pealüliti PL</t>
  </si>
  <si>
    <t>1.23</t>
  </si>
  <si>
    <t>Ülepingekaitse VPU</t>
  </si>
  <si>
    <t>VPU II 1+1 300/50</t>
  </si>
  <si>
    <t>2591060000</t>
  </si>
  <si>
    <t>1.24</t>
  </si>
  <si>
    <t>Automaatkaitse F1</t>
  </si>
  <si>
    <t>1.25</t>
  </si>
  <si>
    <t>Automaatkaitsme kontroll-kontakt F1</t>
  </si>
  <si>
    <t>5ST3 010</t>
  </si>
  <si>
    <t>1.26</t>
  </si>
  <si>
    <t>Automaatkaitse + RKV F2</t>
  </si>
  <si>
    <t>5SU1354-0KK16</t>
  </si>
  <si>
    <t>1.27</t>
  </si>
  <si>
    <t>Automaatkaitse + RKV  F3, F4, F5</t>
  </si>
  <si>
    <t>5SU1354-0KK06</t>
  </si>
  <si>
    <t>3</t>
  </si>
  <si>
    <t>1.28</t>
  </si>
  <si>
    <t>Toite-klemm sisse</t>
  </si>
  <si>
    <t>2081880000</t>
  </si>
  <si>
    <t>1.29</t>
  </si>
  <si>
    <t>Toite-klemm välja</t>
  </si>
  <si>
    <t>2080500000</t>
  </si>
  <si>
    <t>20</t>
  </si>
  <si>
    <t>1.30</t>
  </si>
  <si>
    <t>AMG ELM-8F</t>
  </si>
  <si>
    <t>2080600000</t>
  </si>
  <si>
    <t>4</t>
  </si>
  <si>
    <t>1.31</t>
  </si>
  <si>
    <t>2495380000</t>
  </si>
  <si>
    <t>1.32</t>
  </si>
  <si>
    <t>ZQV 4N/50 BL</t>
  </si>
  <si>
    <t>1528240000</t>
  </si>
  <si>
    <t>1.33</t>
  </si>
  <si>
    <t>ZQV 4N/50 RD</t>
  </si>
  <si>
    <t>2460730000</t>
  </si>
  <si>
    <t>1.34</t>
  </si>
  <si>
    <t>ZQV 1.5N/20</t>
  </si>
  <si>
    <t>1.35</t>
  </si>
  <si>
    <t>Miinus-klemm sisse</t>
  </si>
  <si>
    <t>AAP12 10 LO BL</t>
  </si>
  <si>
    <t>1988180000</t>
  </si>
  <si>
    <t>1.36</t>
  </si>
  <si>
    <t>Miinus-klemm välja</t>
  </si>
  <si>
    <t>AAP12 2.5 LI BL</t>
  </si>
  <si>
    <t>1988100000</t>
  </si>
  <si>
    <t>1.37</t>
  </si>
  <si>
    <t>ZQV 2.5N/5</t>
  </si>
  <si>
    <t>1.38</t>
  </si>
  <si>
    <t>ZQV 2.5N/20 BL</t>
  </si>
  <si>
    <t>1.39</t>
  </si>
  <si>
    <t>AEP AP12</t>
  </si>
  <si>
    <t>1988300000</t>
  </si>
  <si>
    <t>1.40</t>
  </si>
  <si>
    <t>Toiteplokk T1</t>
  </si>
  <si>
    <t>2904603</t>
  </si>
  <si>
    <t>1.41</t>
  </si>
  <si>
    <t>UPS  T1.1</t>
  </si>
  <si>
    <t>2907077</t>
  </si>
  <si>
    <t>1.42</t>
  </si>
  <si>
    <t>Muundur T3</t>
  </si>
  <si>
    <t>QUINT4-PS/24DC/24DC/5/PT</t>
  </si>
  <si>
    <t>1.43</t>
  </si>
  <si>
    <t>Muundur T4</t>
  </si>
  <si>
    <t>QUINT4-PS/24DC/48DC/5/PT</t>
  </si>
  <si>
    <t>1.44</t>
  </si>
  <si>
    <t>Kontaktor  K1, K2</t>
  </si>
  <si>
    <t>1.45</t>
  </si>
  <si>
    <t>Kontaktori lisakontakt</t>
  </si>
  <si>
    <t>3RH2911-1HA10</t>
  </si>
  <si>
    <t>1.46</t>
  </si>
  <si>
    <t>1063110000</t>
  </si>
  <si>
    <t>1.47</t>
  </si>
  <si>
    <t>Ülepingekaitse  V9-V12</t>
  </si>
  <si>
    <t>VSSC6 MOV120VAC/DC</t>
  </si>
  <si>
    <t>1064610000</t>
  </si>
  <si>
    <t>1.48</t>
  </si>
  <si>
    <t>Ülepingekaitse  V1-V8</t>
  </si>
  <si>
    <t>8448960000</t>
  </si>
  <si>
    <t>1.49</t>
  </si>
  <si>
    <t>1046410000</t>
  </si>
  <si>
    <t>1.50</t>
  </si>
  <si>
    <t>Ülepingekaitse  V1.1-V8.1</t>
  </si>
  <si>
    <t>TTC-6P-2-HC-24DC-PT-1</t>
  </si>
  <si>
    <t>2906817</t>
  </si>
  <si>
    <t>1.51</t>
  </si>
  <si>
    <t>Relee  R1, R2, R3</t>
  </si>
  <si>
    <t>1123850000</t>
  </si>
  <si>
    <t>1.52</t>
  </si>
  <si>
    <t>Pistikupesa  PP1-PP3</t>
  </si>
  <si>
    <t>1.53</t>
  </si>
  <si>
    <t>Pealüliti (aku)</t>
  </si>
  <si>
    <t>1.54</t>
  </si>
  <si>
    <t>Piiraja</t>
  </si>
  <si>
    <t>1991920000</t>
  </si>
  <si>
    <t>72</t>
  </si>
  <si>
    <t>1.55</t>
  </si>
  <si>
    <t>Maand.klemm</t>
  </si>
  <si>
    <t>A2T 2.5 PE</t>
  </si>
  <si>
    <t>1547680000</t>
  </si>
  <si>
    <t>11</t>
  </si>
  <si>
    <t>1.56</t>
  </si>
  <si>
    <t>54</t>
  </si>
  <si>
    <t>1.57</t>
  </si>
  <si>
    <t>1989980000</t>
  </si>
  <si>
    <t>1.58</t>
  </si>
  <si>
    <t>2051500000</t>
  </si>
  <si>
    <t>6</t>
  </si>
  <si>
    <t>1.59</t>
  </si>
  <si>
    <t>2051900000</t>
  </si>
  <si>
    <t>1.60</t>
  </si>
  <si>
    <t>1527930000</t>
  </si>
  <si>
    <t>1.61</t>
  </si>
  <si>
    <t>1.62</t>
  </si>
  <si>
    <t>WAP 16+35 WTW 2.5-10</t>
  </si>
  <si>
    <t>1050100000</t>
  </si>
  <si>
    <t>1.63</t>
  </si>
  <si>
    <t>WS 10/5 M PLUS MC NE WS</t>
  </si>
  <si>
    <t>2003770000</t>
  </si>
  <si>
    <t>1.64</t>
  </si>
  <si>
    <t>Küttekeha</t>
  </si>
  <si>
    <t>1.65</t>
  </si>
  <si>
    <t>Kilbi ukse lüliti</t>
  </si>
  <si>
    <t>1.66</t>
  </si>
  <si>
    <t>1.67</t>
  </si>
  <si>
    <t>Ventilaator</t>
  </si>
  <si>
    <t>1.68</t>
  </si>
  <si>
    <t>Aku</t>
  </si>
  <si>
    <t>1.69</t>
  </si>
  <si>
    <t>Valgusti</t>
  </si>
  <si>
    <t>1.70</t>
  </si>
  <si>
    <t>Sulavkaitse</t>
  </si>
  <si>
    <t>1.71</t>
  </si>
  <si>
    <t>1.72</t>
  </si>
  <si>
    <t>Cisco IE3500-8-U3X-A</t>
  </si>
  <si>
    <t>Cisco IE-3500-8U3X-A</t>
  </si>
  <si>
    <t>1.73</t>
  </si>
  <si>
    <t>IE 3500 DNA Advantage 3 Year Term license</t>
  </si>
  <si>
    <t>IE3500-DNA-A-3Y</t>
  </si>
  <si>
    <t>1.74</t>
  </si>
  <si>
    <t>1.75</t>
  </si>
  <si>
    <t>1.76</t>
  </si>
  <si>
    <t>juhe, tina, rüüs, karbik jne.</t>
  </si>
  <si>
    <t>1.77</t>
  </si>
  <si>
    <t>releekapp HEKE-ER komplektne</t>
  </si>
  <si>
    <t>kapi plaat - vastavalt joonisele 2-25-7</t>
  </si>
  <si>
    <t>HEKE-ER 101865</t>
  </si>
  <si>
    <t>Teljeloendur</t>
  </si>
  <si>
    <t>2.1</t>
  </si>
  <si>
    <t>ZPD43</t>
  </si>
  <si>
    <t>S25554-A6110-A300</t>
  </si>
  <si>
    <t>2.2</t>
  </si>
  <si>
    <t>Reduction panel</t>
  </si>
  <si>
    <t>Reduction panel for 54E1</t>
  </si>
  <si>
    <r>
      <t>C25326-A21-B74</t>
    </r>
    <r>
      <rPr>
        <b/>
        <sz val="10"/>
        <color theme="1"/>
        <rFont val="Arial"/>
        <family val="2"/>
        <charset val="186"/>
      </rPr>
      <t xml:space="preserve"> (UIC 54)</t>
    </r>
  </si>
  <si>
    <t>2.3</t>
  </si>
  <si>
    <t>Lumesaha märgid (Rdt Sign Juh-d. p.69)</t>
  </si>
  <si>
    <t>2.4</t>
  </si>
  <si>
    <t>Rööpa maanduse komplekt</t>
  </si>
  <si>
    <t>2x varras, tross, ühendustarvikud</t>
  </si>
  <si>
    <t>Ülesõidufoor</t>
  </si>
  <si>
    <t>3.1</t>
  </si>
  <si>
    <t>Foori metall-vundament, kate</t>
  </si>
  <si>
    <t>vastavalt joonisele 2-25-5</t>
  </si>
  <si>
    <t>3.2</t>
  </si>
  <si>
    <t>mnt.foorimoodul 24V valge</t>
  </si>
  <si>
    <t>E5301. White. 24V</t>
  </si>
  <si>
    <t>3.3</t>
  </si>
  <si>
    <t>3.4</t>
  </si>
  <si>
    <t>mnt.foor komplektne, mast sirmidega, taustakilpidega</t>
  </si>
  <si>
    <t>3.5</t>
  </si>
  <si>
    <t>FOK</t>
  </si>
  <si>
    <t>4.1</t>
  </si>
  <si>
    <t>Otsastuspaneel</t>
  </si>
  <si>
    <t xml:space="preserve">Onninen,TERMINATION BOX-FO 8XSC-DUPLEX MINI </t>
  </si>
  <si>
    <t>4.2</t>
  </si>
  <si>
    <t>Adapter</t>
  </si>
  <si>
    <t>ADAPTER SC/UPC SM DUPLEX SENKO</t>
  </si>
  <si>
    <t>4.3</t>
  </si>
  <si>
    <t>Pigtail</t>
  </si>
  <si>
    <t>PIGTAIL SC/UPC 10/125 D0.9 1.0M SM SENKO</t>
  </si>
  <si>
    <t>4.4</t>
  </si>
  <si>
    <t>Mikrotoru</t>
  </si>
  <si>
    <t>MULTITORU TUVASTUSTRAADIGA MULTIHÖHLE DB 4x14/10+CU</t>
  </si>
  <si>
    <t>041410-1C</t>
  </si>
  <si>
    <t>4.5</t>
  </si>
  <si>
    <t>Otsakork</t>
  </si>
  <si>
    <t>OTSAKORK MIKROTORULE 14/10</t>
  </si>
  <si>
    <t>CV4750 14</t>
  </si>
  <si>
    <t xml:space="preserve">tk </t>
  </si>
  <si>
    <t>4.6</t>
  </si>
  <si>
    <t>Gas block </t>
  </si>
  <si>
    <t>Gas block 14/10 mikrotorule DI kuni 8mm kaablile ühepoolne</t>
  </si>
  <si>
    <t>4.7</t>
  </si>
  <si>
    <t>Valguskaabel</t>
  </si>
  <si>
    <t>FO cable 48x10/125 LT G657.A1 Viper Ease Micro Cable 4Tx12F,TIA598, Ø5.7mm</t>
  </si>
  <si>
    <t>4.8</t>
  </si>
  <si>
    <t>Klamber</t>
  </si>
  <si>
    <t>FM 4/TS35 TS35 DIN-LIISTU KLAMBER</t>
  </si>
  <si>
    <t>4.9</t>
  </si>
  <si>
    <t>SMOUV</t>
  </si>
  <si>
    <t>SMOUV 45MM</t>
  </si>
  <si>
    <t>Kaabeldus</t>
  </si>
  <si>
    <t>5.1</t>
  </si>
  <si>
    <t>Kaabel</t>
  </si>
  <si>
    <t>AXMK 4G 16</t>
  </si>
  <si>
    <t>5.2</t>
  </si>
  <si>
    <t xml:space="preserve">Kaabel </t>
  </si>
  <si>
    <t>A-2Y(St)YbY 1x4x0,9</t>
  </si>
  <si>
    <t>5.3</t>
  </si>
  <si>
    <t>AJ-2Y2YDB2Y 14x1x1,4 S</t>
  </si>
  <si>
    <t>5.4</t>
  </si>
  <si>
    <t>Kaablikaitsetoru 75/450N</t>
  </si>
  <si>
    <t>PIPELIFE</t>
  </si>
  <si>
    <t>3110530 / 70004414</t>
  </si>
  <si>
    <t>5.5</t>
  </si>
  <si>
    <t>A klassi kaablitoru</t>
  </si>
  <si>
    <t>diam. 110mm</t>
  </si>
  <si>
    <t>5.6</t>
  </si>
  <si>
    <t>Kaabli lint</t>
  </si>
  <si>
    <t>5.7</t>
  </si>
  <si>
    <t>Kaablikanalisatsiooni kaev</t>
  </si>
  <si>
    <t>KKS-2</t>
  </si>
  <si>
    <t>Elektritoide, valgustus</t>
  </si>
  <si>
    <t>6.1</t>
  </si>
  <si>
    <t>Jaotuskilp CDC 020</t>
  </si>
  <si>
    <t>JK</t>
  </si>
  <si>
    <t>ABB</t>
  </si>
  <si>
    <t>4510900 / 2CGX063300396</t>
  </si>
  <si>
    <t>6.2</t>
  </si>
  <si>
    <t>KKKS paigalduslatt KK klambrite jaoks</t>
  </si>
  <si>
    <t>SORMAT</t>
  </si>
  <si>
    <t>6.3</t>
  </si>
  <si>
    <t>Klemm KE61.03</t>
  </si>
  <si>
    <t>X0</t>
  </si>
  <si>
    <t>ENSTO</t>
  </si>
  <si>
    <t>4400330 / KE61.03</t>
  </si>
  <si>
    <t>6.4</t>
  </si>
  <si>
    <t>Klemm KE66.3</t>
  </si>
  <si>
    <t>4400960 / KE66.3</t>
  </si>
  <si>
    <t>6.5</t>
  </si>
  <si>
    <t>Klemm KE61</t>
  </si>
  <si>
    <t>X1, X2</t>
  </si>
  <si>
    <t>4400300 / KE61</t>
  </si>
  <si>
    <t>6.6</t>
  </si>
  <si>
    <t>Klemm KE61.2</t>
  </si>
  <si>
    <t>4400310 / KE61.2</t>
  </si>
  <si>
    <t>6.7</t>
  </si>
  <si>
    <t>Klemm KE61.3</t>
  </si>
  <si>
    <t>4400320 / KE61.3</t>
  </si>
  <si>
    <t>6.8</t>
  </si>
  <si>
    <t>Lüliti punase käepidemega 5TL1363-1</t>
  </si>
  <si>
    <t>Q1</t>
  </si>
  <si>
    <t>SIEMENS</t>
  </si>
  <si>
    <t>6.9</t>
  </si>
  <si>
    <t>Liigpingepiirik VPU AC II 3 300/50</t>
  </si>
  <si>
    <t>VPU</t>
  </si>
  <si>
    <t>WEIDMÜLLER</t>
  </si>
  <si>
    <t>6.10</t>
  </si>
  <si>
    <t>Automaatkaitse 5SY5116-7</t>
  </si>
  <si>
    <t>F1</t>
  </si>
  <si>
    <t>5SY5116-7</t>
  </si>
  <si>
    <t>6.11</t>
  </si>
  <si>
    <t>Automaatkaitse 5SY5102-7</t>
  </si>
  <si>
    <t>F2</t>
  </si>
  <si>
    <t>5SY5102-7</t>
  </si>
  <si>
    <t>6.12</t>
  </si>
  <si>
    <t>Automaatkaitse 5SY5110-6</t>
  </si>
  <si>
    <t>F3</t>
  </si>
  <si>
    <t>5SY5110-6</t>
  </si>
  <si>
    <t>6.13</t>
  </si>
  <si>
    <t>Prog.kell astronoomiline 1CO SEL 170top3</t>
  </si>
  <si>
    <t>A1</t>
  </si>
  <si>
    <t xml:space="preserve"> THEBEN</t>
  </si>
  <si>
    <t>4800059 / T1700130</t>
  </si>
  <si>
    <t>6.14</t>
  </si>
  <si>
    <t>Moodulkontaktor ESB20-20N-06</t>
  </si>
  <si>
    <t>K1</t>
  </si>
  <si>
    <t>4102032 / 1SBE121111R0620</t>
  </si>
  <si>
    <t>6.15</t>
  </si>
  <si>
    <t>N/PE latt KNA 5.108</t>
  </si>
  <si>
    <t>4400650 / KNA5.108</t>
  </si>
  <si>
    <t>6.16</t>
  </si>
  <si>
    <t>Kamm 5ST3710</t>
  </si>
  <si>
    <t>5ST3710</t>
  </si>
  <si>
    <t>6.17</t>
  </si>
  <si>
    <t>Kilbi tarvikud (DIN liistud, karbikud, juhe, jne)</t>
  </si>
  <si>
    <t>6.18</t>
  </si>
  <si>
    <t>Kaabli termokahanev kinnas SBO4.1</t>
  </si>
  <si>
    <t>5300770 / SBO4.1</t>
  </si>
  <si>
    <t>6.19</t>
  </si>
  <si>
    <t>Koonusmast TB8/60TO</t>
  </si>
  <si>
    <t>TEHOMET</t>
  </si>
  <si>
    <t>2901447 / 7090004</t>
  </si>
  <si>
    <t>6.20</t>
  </si>
  <si>
    <t>Posti vars P110B 1m D60</t>
  </si>
  <si>
    <t>2901510 / 4607965</t>
  </si>
  <si>
    <t>6.21</t>
  </si>
  <si>
    <t>Mastiühenduskomplekt LCK4-16-06A</t>
  </si>
  <si>
    <t>5113180 / LCK4-16-06A</t>
  </si>
  <si>
    <t>6.22</t>
  </si>
  <si>
    <t>Kaitsekumm</t>
  </si>
  <si>
    <t>ESVIKA</t>
  </si>
  <si>
    <t>6.23</t>
  </si>
  <si>
    <t>Raudbetoon jaland VPA või RBJ</t>
  </si>
  <si>
    <t>VMT BETOON</t>
  </si>
  <si>
    <t>2901115 / VPA-2</t>
  </si>
  <si>
    <t>6.24</t>
  </si>
  <si>
    <t>Led valgusti + ühendamiseks kaabel 3G1,5 ca 10m</t>
  </si>
  <si>
    <t>LEDVANCE</t>
  </si>
  <si>
    <t>2700103 / 4099854030376</t>
  </si>
  <si>
    <t>6.25</t>
  </si>
  <si>
    <t>Cu 25 haljas juhe K6</t>
  </si>
  <si>
    <t>NEXANS</t>
  </si>
  <si>
    <t>1950020 / 26004798</t>
  </si>
  <si>
    <t>6.26</t>
  </si>
  <si>
    <t>maandusvarras Cu 2,0m D14,2mm</t>
  </si>
  <si>
    <t>SOFAMEL</t>
  </si>
  <si>
    <t>4720001 / T101420</t>
  </si>
  <si>
    <t>6.27</t>
  </si>
  <si>
    <t>Maandusvarda klamber D14,2</t>
  </si>
  <si>
    <t>4720003 / TGT142C</t>
  </si>
  <si>
    <t xml:space="preserve"> </t>
  </si>
  <si>
    <t>Summa</t>
  </si>
  <si>
    <t>Pos nr</t>
  </si>
  <si>
    <t>Maandusvarras Cu 2,0m D14,2mm</t>
  </si>
  <si>
    <t>Kastna materjali maksumus</t>
  </si>
  <si>
    <t>Provisoorne - tähendab, et Tellija otsustab tellimise üle Lepingu täitmise käigus</t>
  </si>
  <si>
    <t>Märkus</t>
  </si>
  <si>
    <t>Automaatikakapi montaažiplaadi koostamine (joonised 74-25-3, 74-25-7)</t>
  </si>
  <si>
    <t>Jaotuskilbi montaažiplaadi koostamine (joonised 74-25-8, 74-25-4)</t>
  </si>
  <si>
    <t>Automaatikakapi paigaldus koos maanduspaigaldisega (joonis 74-25-2)</t>
  </si>
  <si>
    <t>Jaotuskilbi paigaldus koos maanduspaigaldisega (joonis 74-25-2)</t>
  </si>
  <si>
    <t>Teljeloenduri paigaldus (joonis 74-25-2)</t>
  </si>
  <si>
    <t>Rööpa maanduse paigaldamine (joonised 74-25-2, 74-25-6)</t>
  </si>
  <si>
    <t>Lumesahamärkide paigaldus, ümbertõstmine (joonis 74-25-2)</t>
  </si>
  <si>
    <t>ülesõit</t>
  </si>
  <si>
    <t>Ülesõidufoori vundamendi valmistamine (joonis 74-25-5)</t>
  </si>
  <si>
    <t>Ülesõidufoori valmistamine (joonis 74-25-5)</t>
  </si>
  <si>
    <t>Ülesõidufoori vundamendi paigaldus (joonis 74-25-2)</t>
  </si>
  <si>
    <t>Ülesõidufoori koostamine ja paigaldus</t>
  </si>
  <si>
    <t>Tänavavalgustusmasti jalandi paigaldus (joonis 74-25-2)</t>
  </si>
  <si>
    <t>Tänavavalgustusmasti paigaldus</t>
  </si>
  <si>
    <t>Valgusti paigaldus koos elektriliste ühendamistega</t>
  </si>
  <si>
    <t>Suundpuurimine</t>
  </si>
  <si>
    <t>Kaablite paigaldamine mehanismidega ja käsitsi</t>
  </si>
  <si>
    <t>Kaablikanalisatsiooni kaevu paigaldamine</t>
  </si>
  <si>
    <t>FOK keevitustööd</t>
  </si>
  <si>
    <t>0,4kV elektrikaabli otsamuhvi paigaldus</t>
  </si>
  <si>
    <t>Kaablite testimine</t>
  </si>
  <si>
    <t>Kaablite ühendamine</t>
  </si>
  <si>
    <t xml:space="preserve">Sidekontrolleri programmeerimine Lelle jaamas </t>
  </si>
  <si>
    <t>Lelle jaama PLC ja juhtpaneeli programmeerimine ülesõidu seire lisamiseks</t>
  </si>
  <si>
    <t>Ülesõidu ACM konfigureerimine</t>
  </si>
  <si>
    <t>Kasutusluba</t>
  </si>
  <si>
    <t>Ülesõidukoht km 79,845, tööde nimekiri</t>
  </si>
  <si>
    <t>Automaatikakapi montaažiplaadi koostamine (joonised 79-25-3, 79-25-7)</t>
  </si>
  <si>
    <t>Jaotuskilbi montaažiplaadi koostamine (joonised 79-25-4, 79-25-8)</t>
  </si>
  <si>
    <t>Automaatikakapi paigaldus koos maanduspaigaldisega (joonis 79-25-2)</t>
  </si>
  <si>
    <t>Jaotuskilbi paigaldus koos maanduspaigaldisega (joonis 79-25-2)</t>
  </si>
  <si>
    <t>Teljeloenduri paigaldus (joonis 79-25-2)</t>
  </si>
  <si>
    <t>Teljeloenduri demonteerimine ja paigaldus uude asukohta (joonis 79-25-2)</t>
  </si>
  <si>
    <t>Käru L1</t>
  </si>
  <si>
    <t>Rööpa maanduse paigaldamine (joonised 79-25-2, 79-25-6)</t>
  </si>
  <si>
    <t>Lumesahamärkide paigaldus, ümbertõstmine (joonis 79-25-2)</t>
  </si>
  <si>
    <t>Ülesõidufoori vundamendi valmistamine (joonis 79-25-5)</t>
  </si>
  <si>
    <t>Ülesõidufoori valmistamine (joonis 79-25-5)</t>
  </si>
  <si>
    <t>Ülesõidufoori vundamendi paigaldus (joonis 79-25-2)</t>
  </si>
  <si>
    <t>Tänavavalgustusmasti jalandi paigaldus (joonis 79-25-2)</t>
  </si>
  <si>
    <t>6AG2512-1SK01-1AB0   asendus:                6AG2512-1SM03-1AB0</t>
  </si>
  <si>
    <t>IE-3500-8U3X-A</t>
  </si>
  <si>
    <t>kapi plaat - vastavalt joonisele 79-25-7</t>
  </si>
  <si>
    <t>Foor</t>
  </si>
  <si>
    <t>vastavalt joonisele 79-25-5</t>
  </si>
  <si>
    <t>kilbi plaat - vastavalt joonisele 79-25-7</t>
  </si>
  <si>
    <t>Ülesõidukoht km 82,229</t>
  </si>
  <si>
    <t>Automaatikakapi montaažiplaadi koostamine (joonised 82-25-3, 82-25-7)</t>
  </si>
  <si>
    <t>Jaotuskilbi montaažiplaadi koostamine (joonised 82-25-4, 82-25-8)</t>
  </si>
  <si>
    <t>Automaatikakapi paigaldus koos maanduspaigaldisega (joonis 82-25-2)</t>
  </si>
  <si>
    <t>Jaotuskilbi paigaldus koos maanduspaigaldisega (joonis 82-25-2)</t>
  </si>
  <si>
    <t>Teljeloenduri paigaldus (joonis 82-25-2)</t>
  </si>
  <si>
    <t>Teljeloenduri demonteerimine ja paigaldus uude asukohta (joonis 82-25-2)</t>
  </si>
  <si>
    <t>Käru L2</t>
  </si>
  <si>
    <t>Rööpa maanduse paigaldamine (joonised 82-25-2, 82-25-6)</t>
  </si>
  <si>
    <t>Lumesahamärkide paigaldus, ümbertõstmine (joonis 82-25-2)</t>
  </si>
  <si>
    <t>Ülesõidufoori vundamendi valmistamine (joonis 82-25-5)</t>
  </si>
  <si>
    <t>Ülesõidufoori valmistamine (joonis 82-25-5)</t>
  </si>
  <si>
    <t>Ülesõidufoori vundamendi paigaldus (joonis 82-25-2)</t>
  </si>
  <si>
    <t>Tänavavalgustusmasti jalandi paigaldus (joonis 82-25-2)</t>
  </si>
  <si>
    <t>Kaeviku rajamine mehanismidega ja käsitsi</t>
  </si>
  <si>
    <t>Kaablite paigaldus kaitsetorudesse ja kaevikusse</t>
  </si>
  <si>
    <t>klp</t>
  </si>
  <si>
    <t>kapi plaat - vastavalt joonisele 82-25-7</t>
  </si>
  <si>
    <t>vastavalt joonisele 82-25-5</t>
  </si>
  <si>
    <t>A klassi kaablitoru D100/D110</t>
  </si>
  <si>
    <t>kapi plaat - vastavalt joonisele 85-25-7</t>
  </si>
  <si>
    <t>vastavalt joonisele 85-25-5</t>
  </si>
  <si>
    <t>Ülesõidukoht km 85,181</t>
  </si>
  <si>
    <t>Automaatikakapi montaažiplaadi koostamine (joonised 85-25-3, 85-25-7)</t>
  </si>
  <si>
    <t>Jaotuskilbi montaažiplaadi koostamine (joonised 85-25-4, 85-25-8)</t>
  </si>
  <si>
    <t>Automaatikakapi paigaldus koos maanduspaigaldisega (joonis 85-25-2)</t>
  </si>
  <si>
    <t>Jaotuskilbi paigaldus koos maanduspaigaldisega (joonis 85-25-2)</t>
  </si>
  <si>
    <t>Teljeloenduri paigaldus  (joonis 85-25-2)</t>
  </si>
  <si>
    <t>Rööpa maanduse paigaldamine (joonised 85-25-2, 85-25-6)</t>
  </si>
  <si>
    <t>Lumesahamärkide paigaldus, ümbertõstmine (joonis 85-25-2)</t>
  </si>
  <si>
    <t>Ülesõidufoori vundamendi valmistamine (joonis 85-25-5)</t>
  </si>
  <si>
    <t>Ülesõidufoori valmistamine (joonis 85-25-5)</t>
  </si>
  <si>
    <t>Ülesõidufoori vundamendi paigaldus (joonis 85-25-2)</t>
  </si>
  <si>
    <t>Tänavavalgustusmasti jalandi paigaldus</t>
  </si>
  <si>
    <t>Ülesõidukoht km 90,178</t>
  </si>
  <si>
    <t>Automaatikakapi montaažiplaadi koostamine (joonised 90-25-3, 90-25-7)</t>
  </si>
  <si>
    <t>Jaotuskilbi montaažiplaadi koostamine (joonised 90-25-4, 90-25-8)</t>
  </si>
  <si>
    <t>Automaatikakapi paigaldus koos maanduspaigaldisega (joonis 90-25-2)</t>
  </si>
  <si>
    <t>Jaotuskilbi paigaldus koos maanduspaigaldisega (joonis 90-25-2)</t>
  </si>
  <si>
    <t>Teljeloenduri paigaldus (joonis 90-25-2)</t>
  </si>
  <si>
    <t>Rööpa maanduse paigaldamine (joonised 90-25-2, 90-25-6)</t>
  </si>
  <si>
    <t>Lumesahamärkide paigaldus, ümbertõstmine (joonis 90-25-2)</t>
  </si>
  <si>
    <t>Ülesõidufoori vundamendi valmistamine (joonis 90-25-5)</t>
  </si>
  <si>
    <t>Ülesõidufoori valmistamine (joonis 90-25-5)</t>
  </si>
  <si>
    <t>Ülesõidufoori vundamendi paigaldus (joonis 90-25-2)</t>
  </si>
  <si>
    <t>Tänavavalgustusmasti jalandi paigaldus (joonis 90-25-2)</t>
  </si>
  <si>
    <t>Kaablikanalisatsiooni kaevu paigaldus</t>
  </si>
  <si>
    <t>Sidekontrolleri ja PLC kaartide montaaž Türi jaamas</t>
  </si>
  <si>
    <t>Türi jaama PLC ja juhtpaneeli programmeerimine ülesõidu seire lisamiseks</t>
  </si>
  <si>
    <t>kapi plaat - vastavalt joonisele 18-25-7</t>
  </si>
  <si>
    <t>vastavalt joonisele 18-25-5</t>
  </si>
  <si>
    <t>4.10</t>
  </si>
  <si>
    <t>A klassi kaablitoru 1250N</t>
  </si>
  <si>
    <t>7</t>
  </si>
  <si>
    <t xml:space="preserve">Ülesõidu kontrolli seadmed Türi jaama </t>
  </si>
  <si>
    <t>7.1</t>
  </si>
  <si>
    <t>SIMATIC DP, Electronics module for ET 200SP, F-DI 8x 24 V DC HF, 15 mm width, up to PL E (ISO 13849-1)/ SIL3 (IEC 61508)</t>
  </si>
  <si>
    <t>6ES7136-6BA00-0CA0</t>
  </si>
  <si>
    <t>7.2</t>
  </si>
  <si>
    <t>SIMATIC DP, Electronics module ET 200SP, F-DQ 8XDC 24V0.5A PP, 15 mm width, up to PL E (ISO 13849) up to SIL 3 (IEC 61508)</t>
  </si>
  <si>
    <t>6ES7136-6DC00-0CA0</t>
  </si>
  <si>
    <t>7.3</t>
  </si>
  <si>
    <t>SIMATIC ET 200SP, BusAdapter BA 2xRJ45, 2 RJ45 sockets for PROFINET</t>
  </si>
  <si>
    <t>6ES7193-6AR00-0AA0</t>
  </si>
  <si>
    <t>7.4</t>
  </si>
  <si>
    <t>SIMATIC ET 200SP, BaseUnit BU15-P16+A10+2D, BU type A0, Push-in terminals, with 10 AUX terminals, New load group, WxH: 15 mmx141 mm</t>
  </si>
  <si>
    <t>6ES7193-6BP20-0DA0</t>
  </si>
  <si>
    <t>7.5</t>
  </si>
  <si>
    <t>SIMATIC DP, CPU 1512SP F-1 PN for ET 200SP, Central processing unit with Work memory 300 KB for program and 1 MB for data, 1st interface: PROFINET IRT with 3-port switch, 48 ns bit performance, SIMATIC Memory Card required, BusAdapter required for Port 1 and 2</t>
  </si>
  <si>
    <t>6ES7512-1SK01-0AB0</t>
  </si>
  <si>
    <t>7.6</t>
  </si>
  <si>
    <t>SIMATIC OPC UA S7-1500 Small, Single Runtime License, contains license certificate for OPC UA server and OPC UA client Class A, executable on all ET 200SP CPUs, S7-1500 up to CPU 1513, CPU 1505SP, CPU 1504D, including F and T derivatives Firmware V2.0 or higher ******************************* Content: Certificate of License</t>
  </si>
  <si>
    <t>6ES7823-0BA00-1BA0</t>
  </si>
  <si>
    <t>7.7</t>
  </si>
  <si>
    <t>SIMATIC S7, memory cards for S7-1x 00 CPU, 3, 3V Flash, 2 GByte</t>
  </si>
  <si>
    <t>6ES7954-8LP02-0AA0</t>
  </si>
  <si>
    <t>7.8</t>
  </si>
  <si>
    <t>Relee</t>
  </si>
  <si>
    <t xml:space="preserve">Ülesõidukoht km 93,856 </t>
  </si>
  <si>
    <t>Automaatikakapi montaažiplaadi koostamine (joonised 93-25-3, 93-25-7)</t>
  </si>
  <si>
    <t>Automaatikakapi montaažiplaadi paigaldus (joonis 93-25-2)</t>
  </si>
  <si>
    <t>Tõkkefoori vundamendi valmistamine (joonis 93-25-5)</t>
  </si>
  <si>
    <t>Tõkkefoori vundamendi paigaldus (joonis 93-25-2)</t>
  </si>
  <si>
    <t>Tõkkefoori valmistamine (joonis 93-25-5)</t>
  </si>
  <si>
    <t>Tõkkefoori koostamine ja paigaldus (joonis 93-25-5)</t>
  </si>
  <si>
    <t>Ülesõidufoori vundamendi valmistamine (joonis 93-25-5)</t>
  </si>
  <si>
    <t>Ülesõidufoori vundamendi paigaldus (joonis 93-25-2)</t>
  </si>
  <si>
    <t>Ülesõidufoori valmistamine (joonis 93-25-5)</t>
  </si>
  <si>
    <t>Ülesõidufoori koostamine ja paigaldus (joonis 93-25-2)</t>
  </si>
  <si>
    <t>Tõkkepuuajami vundamendi valmistamine (joonis 93-25-5)</t>
  </si>
  <si>
    <t>Tõkkepuuajami vundamendi paigaldus (joonis 93-25-2)</t>
  </si>
  <si>
    <t>Tõkkepuuajami ja tõkkepuu paigaldus</t>
  </si>
  <si>
    <t>Kinnine meetod (suundpuurimine) toru D160</t>
  </si>
  <si>
    <t>Kaablikanalisatsiooni-kaevu paigaldus (joonis 93-25-2)</t>
  </si>
  <si>
    <t>Rööpa maanduse paigaldamine</t>
  </si>
  <si>
    <t>Jaotuskilbi montaaž koos maanduspaigaldusega (joonis 93-25-2, 93-25-7)</t>
  </si>
  <si>
    <t>Kontrollitoimingud, elektrilised ja valgustuse mõõtmised</t>
  </si>
  <si>
    <t>kaart A5, A11</t>
  </si>
  <si>
    <t>kaart A6, A7, A8, A9, A10</t>
  </si>
  <si>
    <t>kaardi A3, A4, A5, A6, A7, A8, A9, A10, A11 alus</t>
  </si>
  <si>
    <t>Ülepingekaitse VPU (jaamavahe ülesõit)</t>
  </si>
  <si>
    <t>2591070000</t>
  </si>
  <si>
    <t>Automaatkaitse F1, TPA.F1, TPB.F1</t>
  </si>
  <si>
    <t>Automaatkaitse + RKV F2 (jaamavahel)</t>
  </si>
  <si>
    <t>Automaatkaitse + RKV  F3, F4, F5 (jaamavahel)</t>
  </si>
  <si>
    <t>30</t>
  </si>
  <si>
    <t>QUINT4-DC-UPS/24DC/40</t>
  </si>
  <si>
    <t>Kontaktor  K1, K2, K3, K4</t>
  </si>
  <si>
    <t>Relee  R1, R2, R3, A-ÜL, A-AL, B-ÜL, B-AL</t>
  </si>
  <si>
    <t>Ülepingekaitse  V111, V114</t>
  </si>
  <si>
    <t>1064540000</t>
  </si>
  <si>
    <t>8448970000</t>
  </si>
  <si>
    <t>Varitektor V1.1-V8.1, V112, V113, V115, V116</t>
  </si>
  <si>
    <t>Kontaktor  A-ST1, A-ST2, B-ST1, B-ST2</t>
  </si>
  <si>
    <t>3RH2911-2HA22</t>
  </si>
  <si>
    <t>Voolumõõtemoodul</t>
  </si>
  <si>
    <t>Ülepingekaitse  V101-V102</t>
  </si>
  <si>
    <t>VSSC4 RC 24VAC/DC</t>
  </si>
  <si>
    <t>1064120000</t>
  </si>
  <si>
    <t>1063120000</t>
  </si>
  <si>
    <t>85</t>
  </si>
  <si>
    <t>10</t>
  </si>
  <si>
    <t>65</t>
  </si>
  <si>
    <t>15</t>
  </si>
  <si>
    <t>ZQV 4N/20</t>
  </si>
  <si>
    <t>1909020000</t>
  </si>
  <si>
    <t>200</t>
  </si>
  <si>
    <t>1.78</t>
  </si>
  <si>
    <t>1.79</t>
  </si>
  <si>
    <t>1.80</t>
  </si>
  <si>
    <t>1.81</t>
  </si>
  <si>
    <t>1.82</t>
  </si>
  <si>
    <t xml:space="preserve">releekapi montaažiplaat HEKE-ER </t>
  </si>
  <si>
    <t>kapi plaat - vastavalt joonisele 93-25-7</t>
  </si>
  <si>
    <t>1.83</t>
  </si>
  <si>
    <t>Reduction panel for uic 54</t>
  </si>
  <si>
    <t>C25326-A21-B74</t>
  </si>
  <si>
    <t>Maanduskomplekt rööbastele</t>
  </si>
  <si>
    <t>vastavalt joonisele ÜL-21-25-6</t>
  </si>
  <si>
    <t>2 vaia, Cu-tross, kinnitused</t>
  </si>
  <si>
    <t>3.6</t>
  </si>
  <si>
    <t>3.7</t>
  </si>
  <si>
    <t>3.8</t>
  </si>
  <si>
    <t>3.9</t>
  </si>
  <si>
    <t>Video</t>
  </si>
  <si>
    <t>Kaamera</t>
  </si>
  <si>
    <t>AXIS P1387-LE Box Camera</t>
  </si>
  <si>
    <t>02736-001</t>
  </si>
  <si>
    <t>Kaamera postikinnitus</t>
  </si>
  <si>
    <t>AXIS T91B47 Pole Mount</t>
  </si>
  <si>
    <t>01165-001</t>
  </si>
  <si>
    <t>Optikaühenduskaabel</t>
  </si>
  <si>
    <t>SFP / laser</t>
  </si>
  <si>
    <t>BX10-U SFP, BX10-D SFS</t>
  </si>
  <si>
    <t>Mast</t>
  </si>
  <si>
    <t>Koonusmast TB6/60TO</t>
  </si>
  <si>
    <t>2901444 / 7090053</t>
  </si>
  <si>
    <t xml:space="preserve">Mastiühenduskomplekt </t>
  </si>
  <si>
    <t>Masti kaitsekumm</t>
  </si>
  <si>
    <t>Vundament</t>
  </si>
  <si>
    <t>Kaabli otsad</t>
  </si>
  <si>
    <t>Kaablile CAT6A</t>
  </si>
  <si>
    <t>CAT6A</t>
  </si>
  <si>
    <t>Foori metallvundament</t>
  </si>
  <si>
    <t>vastavalt joonisele 93-25-5</t>
  </si>
  <si>
    <t>E5301 White 24V</t>
  </si>
  <si>
    <t xml:space="preserve">kell </t>
  </si>
  <si>
    <t>Werma</t>
  </si>
  <si>
    <t>Tõkkepuu</t>
  </si>
  <si>
    <t>PINTSCH</t>
  </si>
  <si>
    <t>tõkkepuuajami vundament</t>
  </si>
  <si>
    <t>Tõkkefoor</t>
  </si>
  <si>
    <t>tõkkefoor komplektne, mast sirmiga, taustakilbiga</t>
  </si>
  <si>
    <t>tõkkefoori betoonvundament</t>
  </si>
  <si>
    <t>LED raudteefoorimoodul punane</t>
  </si>
  <si>
    <t>E5401.R 12V</t>
  </si>
  <si>
    <t>LED raudteefoorimoodul kollane</t>
  </si>
  <si>
    <t>E5401.Y 12V</t>
  </si>
  <si>
    <t>8.1</t>
  </si>
  <si>
    <t>8.2</t>
  </si>
  <si>
    <t>A-2Y(St)YbY 1x4x0,9 S</t>
  </si>
  <si>
    <t>8.3</t>
  </si>
  <si>
    <t>8.4</t>
  </si>
  <si>
    <t>NYY-J 5x4</t>
  </si>
  <si>
    <t>8.5</t>
  </si>
  <si>
    <t>8.6</t>
  </si>
  <si>
    <t>diam. 160mm</t>
  </si>
  <si>
    <t>8.7</t>
  </si>
  <si>
    <t>Ülesõidu kontrolli seadmed Türi jaama</t>
  </si>
  <si>
    <t>9.1</t>
  </si>
  <si>
    <t>SIMATIC S7-1500, FRONTCONNECTOR PUSH-IN TYPE, 40PIN, FOR 35MM WIDE MODULES INCL. 4 JUMPERS AND CABLE STRAP</t>
  </si>
  <si>
    <t>6ES7592-1BM00-0XB0</t>
  </si>
  <si>
    <t>9.2</t>
  </si>
  <si>
    <t>A2.16, A2.17</t>
  </si>
  <si>
    <t>SIMATIC S7-1500, FAILSAFE DIGITAL OUTPUT MODULE F-DQ 8X24VDC 2A PPM PROFISAFE; 35 MM WIDTH; UP TO PL E (ISO 13849-1)/ SIL3 (IEC 61508)</t>
  </si>
  <si>
    <t>6ES7526-2BF00-0AB0</t>
  </si>
  <si>
    <t>9.3</t>
  </si>
  <si>
    <t>A3.9</t>
  </si>
  <si>
    <t>SIMATIC S7-1500, DIGITAL INPUT MODULE, DI32 X DC24V, 32 CHANNELS IN GROUPS OF 16; INPUT DELAY TYP. 3.2MS; INPUT TYPE 3 (IEC 61131) INCL. FRONT CONNECTOR PUSH-IN</t>
  </si>
  <si>
    <t>6ES7521-1BL10-0AA0</t>
  </si>
  <si>
    <t>9.4</t>
  </si>
  <si>
    <t>9.5</t>
  </si>
  <si>
    <t>Elektritoide</t>
  </si>
  <si>
    <t>10.1</t>
  </si>
  <si>
    <t>10.2</t>
  </si>
  <si>
    <t>10.3</t>
  </si>
  <si>
    <t>10.4</t>
  </si>
  <si>
    <t>10.5</t>
  </si>
  <si>
    <t>X1</t>
  </si>
  <si>
    <t>10.6</t>
  </si>
  <si>
    <t>10.7</t>
  </si>
  <si>
    <t>10.8</t>
  </si>
  <si>
    <t>Klemm KE66</t>
  </si>
  <si>
    <t>X2</t>
  </si>
  <si>
    <t>4400940 / KE66</t>
  </si>
  <si>
    <t>10.9</t>
  </si>
  <si>
    <t>Klemm KE66.2</t>
  </si>
  <si>
    <t>4400950 / KE66.2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</si>
  <si>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</si>
  <si>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</si>
  <si>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</si>
  <si>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</si>
  <si>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</si>
  <si>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</si>
  <si>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</si>
  <si>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</si>
  <si>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</si>
  <si>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</si>
  <si>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</si>
  <si>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</si>
  <si>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Materjali kogused võivad muutuda sõltuvalt tööde teostamise viisist</t>
  </si>
  <si>
    <t>Ülesõidukoht km 94,539</t>
  </si>
  <si>
    <t>Automaatikakapi montaažiplaadi koostamine (joonised 94-25-7, 94-25-3)</t>
  </si>
  <si>
    <t>Jaotuskilbi montaažiplaadi koostamine (joonis 93-25-4, 94-25-7)</t>
  </si>
  <si>
    <t>Automaatikakapi paigaldus koos maanduspaigaldisega (joonis 93-25-2)</t>
  </si>
  <si>
    <t>Jaotuskilbi paigaldus koos maanduspaigaldisega (joonis 93-25-2)</t>
  </si>
  <si>
    <t>Teljeloenduri paigaldus (joonis 93-25-2)</t>
  </si>
  <si>
    <t>Lumesahamärkide paigaldus, ümbertõstmine</t>
  </si>
  <si>
    <t>Rööpa maanduse paigaldamine (joonis 93-25-2)</t>
  </si>
  <si>
    <t xml:space="preserve">Sidekontrolleri paigaldamine Türi jaamas </t>
  </si>
  <si>
    <t xml:space="preserve">Sidekontrolleri programmeerimine  Türi jaamas </t>
  </si>
  <si>
    <t>kapi plaat - vastavalt joonisele 94-25-7</t>
  </si>
  <si>
    <t>Ülesõidukoht km 95,881</t>
  </si>
  <si>
    <t>Automaatikakapi montaažiplaadi koostamine (joonised 95-25-7, 95-25-3)</t>
  </si>
  <si>
    <t>Jaotuskilbi montaažiplaadi koostamine (joonis 93-25-4, 95-25-8)</t>
  </si>
  <si>
    <t>Kaablikanalisatsioonikaevu paigaldus</t>
  </si>
  <si>
    <t>kapi plaat - vastavalt joonisele 95-25-7</t>
  </si>
  <si>
    <t>Elekter, valgustus</t>
  </si>
  <si>
    <t>1988130000</t>
  </si>
  <si>
    <t>Km 102,159 ülesõidukoht</t>
  </si>
  <si>
    <t>Automaatikakapi montaažiplaadi koostamine (joonised 102-25-3, 102-25-7)</t>
  </si>
  <si>
    <t>Automaatikakapi montaažiplaadi vahetus</t>
  </si>
  <si>
    <t>Tõkkefoori vundamendi valmistamine (joonis 102-25-5)</t>
  </si>
  <si>
    <t>Tõkkefoori vundamendi paigaldus (joonis 102-25-2)</t>
  </si>
  <si>
    <t>Tõkkefoori valmistamine (joonis 102-25-5)</t>
  </si>
  <si>
    <t>Tõkkefoori koostamine ja paigaldus (joonis 102-25-5)</t>
  </si>
  <si>
    <t>Olemasoleva ülesõidufoori vundamendi paigaldus uude asukohta (joonis 102-25-2)</t>
  </si>
  <si>
    <t>Ülesõidufoori valmistamine (joonis 102-25-5)</t>
  </si>
  <si>
    <t>Ülesõidufoori koostamine ja paigaldus (joonis 102-25-5)</t>
  </si>
  <si>
    <t>Tõkkepuuajami vundamendi valmistamine (joonis 102-25-5)</t>
  </si>
  <si>
    <t>Tõkkepuuajami vundamendi paigaldus (joonis 102-25-2)</t>
  </si>
  <si>
    <t>Teljeloenduri ümbertõstmine projekteeritud asukohta</t>
  </si>
  <si>
    <t>Jaotuskilbi montaaž koos maanduspaigaldusega</t>
  </si>
  <si>
    <t>Türi jaama PLC ja juhtpaneeli programmeerimine ülesõidu seire muutmiseks</t>
  </si>
  <si>
    <t>6AG2512-1SM03-1AB0</t>
  </si>
  <si>
    <t>Ülepingekaitse  V1-V8, V112, V113, V115, V116</t>
  </si>
  <si>
    <t>Varitektor V1.1-V8.1</t>
  </si>
  <si>
    <t>1.84</t>
  </si>
  <si>
    <t>kapi plaat - vastavalt joonisele 102-25-7</t>
  </si>
  <si>
    <t>2.5</t>
  </si>
  <si>
    <t>2.6</t>
  </si>
  <si>
    <t>2.7</t>
  </si>
  <si>
    <t>2.8</t>
  </si>
  <si>
    <t>2.9</t>
  </si>
  <si>
    <t>3.10</t>
  </si>
  <si>
    <t>tõsta ümber vastavalt joonisele 102-25-2</t>
  </si>
  <si>
    <t>uus vastavalt joonisele 102-25-5</t>
  </si>
  <si>
    <r>
      <t>SPK 6 AST EE (-35</t>
    </r>
    <r>
      <rPr>
        <sz val="10"/>
        <color theme="1"/>
        <rFont val="Aptos Narrow"/>
        <family val="2"/>
      </rPr>
      <t>°</t>
    </r>
    <r>
      <rPr>
        <sz val="10"/>
        <color theme="1"/>
        <rFont val="Arial"/>
        <family val="2"/>
        <charset val="186"/>
      </rPr>
      <t xml:space="preserve"> C)</t>
    </r>
  </si>
  <si>
    <t>vastavalt joonisele 102-25-5</t>
  </si>
  <si>
    <t>diam. 75mm</t>
  </si>
  <si>
    <t>vastavalt joonisele 102-25-6</t>
  </si>
  <si>
    <t>A3.7</t>
  </si>
  <si>
    <t>Ülesõidukoht km 103,525</t>
  </si>
  <si>
    <t>Automaatikakapi montaažiplaadi koostamine (joonised 103-25-7, 103-25-3)</t>
  </si>
  <si>
    <t>Jaotuskilbi montaažiplaadi koostamine (joonised 102-25-4, 103-25-8)</t>
  </si>
  <si>
    <t>Automaatikakapi paigaldus koos maanduspaigaldisega (joonis 102-25-2)</t>
  </si>
  <si>
    <t>Jaotuskilbi paigaldus koos maanduspaigaldisega (joonis 102-25-2)</t>
  </si>
  <si>
    <t>Teljeloenduri paigaldus (joonis 102-25-2)</t>
  </si>
  <si>
    <t>Rööpa maanduse paigaldamine (joonis 102-25-2)</t>
  </si>
  <si>
    <t>Ülesõidufoori vundamendi valmistamine (joonis 102-25-5)</t>
  </si>
  <si>
    <t>Ülesõidufoori vundamendi paigaldus (joonis 102-25-2)</t>
  </si>
  <si>
    <t>Tänavavalgustusmasti jalandi paigaldus (joonis 102-25-2)</t>
  </si>
  <si>
    <t>kapi plaat - vastavalt joonisele 103-25-7</t>
  </si>
  <si>
    <t>Ülesõidukoht km 104,680</t>
  </si>
  <si>
    <t>Automaatikakapi montaažiplaadi koostamine (joonised 104-25-7, 104-25-3)</t>
  </si>
  <si>
    <t>Jaotuskilbi montaažiplaadi koostamine (joonised 102-25-4, 104-25-8)</t>
  </si>
  <si>
    <t>Kabli paigaldamine mehanismidega ja käsitsi</t>
  </si>
  <si>
    <t>kapi plaat - vastavalt joonisele ÜL-32-25-7</t>
  </si>
  <si>
    <t>vastavalt joonisele ÜL-30-25-5</t>
  </si>
  <si>
    <t>PROVISOORNE</t>
  </si>
  <si>
    <t>5.8</t>
  </si>
  <si>
    <t>Automaatikakapi montaažiplaadi koostamine</t>
  </si>
  <si>
    <t>Automaatikakapi paigaldus koos maanduspaigaldisega</t>
  </si>
  <si>
    <t>Jaotuskilbi montaažiplaadi koostamine</t>
  </si>
  <si>
    <t>Jaotuskilbi paigaldus koos maanduspaigaldisega</t>
  </si>
  <si>
    <t>Teljeloenduri paigaldus</t>
  </si>
  <si>
    <t>Lumesahamärkide paigaldus</t>
  </si>
  <si>
    <t>Ülesõidufoori vundamendi valmistamine</t>
  </si>
  <si>
    <t>Ülesõidufoori vundamendi paigaldus</t>
  </si>
  <si>
    <t>Ülesõidufoori valmistamine</t>
  </si>
  <si>
    <t>Kaablite ühendamine ja testimine</t>
  </si>
  <si>
    <t xml:space="preserve">Sidekontrolleri paigaldus, ühendamine Viljandi jaamas </t>
  </si>
  <si>
    <t xml:space="preserve">Sidekontrolleri programmeerimine Viljandi jaamas </t>
  </si>
  <si>
    <t>Viljandi jaama PLC ja juhtpaneeli programmeerimine ülesõidu seire lisamiseks</t>
  </si>
  <si>
    <t>Automaatkaitse + RKV  F3, F4 (jaamavahel)</t>
  </si>
  <si>
    <t>24</t>
  </si>
  <si>
    <t>QUINT-DC-UPS/24DC/40</t>
  </si>
  <si>
    <t>50</t>
  </si>
  <si>
    <t>kapi plaat - vastavalt joonisele 58-23-4</t>
  </si>
  <si>
    <t>vastavalt joonisele 58-23-13</t>
  </si>
  <si>
    <t>Foori vundament</t>
  </si>
  <si>
    <t>vastavalt joonisele 58-23-14</t>
  </si>
  <si>
    <t>vastavalt joonisele 58-23-6</t>
  </si>
  <si>
    <t>A-2Y(St)YbY 1x4x0,9S</t>
  </si>
  <si>
    <t>Mikrokaitsetoru</t>
  </si>
  <si>
    <t>4x14/10</t>
  </si>
  <si>
    <t>Toitekaabel AXMK 4G16</t>
  </si>
  <si>
    <t>REKA CABLES LTD</t>
  </si>
  <si>
    <t>1310142 / 1116349</t>
  </si>
  <si>
    <t>6.28</t>
  </si>
  <si>
    <t>6.29</t>
  </si>
  <si>
    <t>6.30</t>
  </si>
  <si>
    <t>6.31</t>
  </si>
  <si>
    <t>6.32</t>
  </si>
  <si>
    <t>Ülesõidu kontrolli seadmed Viljandi jaama</t>
  </si>
  <si>
    <t xml:space="preserve">Ülesõidukoht km 135,832 </t>
  </si>
  <si>
    <t>Automaatikakapi montaažiplaadile montaaži lisamine (joonised 135-26-3, 135-26-4)</t>
  </si>
  <si>
    <t>Tõkkefoori vundamendi valmistamine (joonis 135-26-5-L6)</t>
  </si>
  <si>
    <t>Tõkkefoori vundamendi paigaldus (joonis 135-26-2, 135-26-5-L2, L3)</t>
  </si>
  <si>
    <t>Tõkkefoori valmistamine (joonis 135-26-5)</t>
  </si>
  <si>
    <t>Tõkkefoori koostamine ja paigaldus (joonis 135-26-5)</t>
  </si>
  <si>
    <t>Ülesõidufoori vundamendi ümbertõstmine (joonis 135-26-2)</t>
  </si>
  <si>
    <t>Ülesõidufoori ümbertõstmine (joonis 135-26-5)</t>
  </si>
  <si>
    <t>Tõkkepuuajami vundamendi valmistamine (joonis 135-26-5)</t>
  </si>
  <si>
    <t>Tõkkepuuajami vundamendi paigaldus (joonis 135-26-2)</t>
  </si>
  <si>
    <t>Vundamendi paigaldus videokaamera tarvis</t>
  </si>
  <si>
    <t>Videokaamera ja posti paigaldus</t>
  </si>
  <si>
    <t>kaart  A11</t>
  </si>
  <si>
    <t>kaart  A10</t>
  </si>
  <si>
    <t>kaardi  A10, A11 alus</t>
  </si>
  <si>
    <t>Automaatkaitse  TPA.F1, TPB.F1</t>
  </si>
  <si>
    <t>Kontaktor   K3, K4</t>
  </si>
  <si>
    <t>Relee   A-ÜL, A-AL, B-ÜL, B-AL</t>
  </si>
  <si>
    <t>Ülepingekaitse  V103, V106, V110, V111</t>
  </si>
  <si>
    <t>Ülepingekaitse  V104, V105, V107, V108</t>
  </si>
  <si>
    <t>16</t>
  </si>
  <si>
    <t>40</t>
  </si>
  <si>
    <t>3.11</t>
  </si>
  <si>
    <t>vastavalt joonisele 144-26-5</t>
  </si>
  <si>
    <t>CAT6</t>
  </si>
  <si>
    <t>kaablitoru D75</t>
  </si>
  <si>
    <t>Jaotuskilbi koostamine</t>
  </si>
  <si>
    <t>Rööpa maanduse paigaldus</t>
  </si>
  <si>
    <t>Ülesõidufoori  valmistamine</t>
  </si>
  <si>
    <t xml:space="preserve">Sidekontrolleri paigaldus, ühendamine, programmeerimine Viljandi jaamas </t>
  </si>
  <si>
    <t>Lumesahamärkide paigaldus, ümbetõstmine</t>
  </si>
  <si>
    <t>Ülesõidukoht km 138,537. Auksi.</t>
  </si>
  <si>
    <t>QUINT-PS/1AC/24DC/40</t>
  </si>
  <si>
    <t>FOKi ühenduskarp</t>
  </si>
  <si>
    <t>kapi plaat - vastavalt joonisele</t>
  </si>
  <si>
    <t xml:space="preserve">vastavalt joonisele </t>
  </si>
  <si>
    <t>Foori metall-vundament</t>
  </si>
  <si>
    <t>E5204 White 24V</t>
  </si>
  <si>
    <t>Kaablikanalisatsioonikaev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</si>
  <si>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</si>
  <si>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</si>
  <si>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</si>
  <si>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</si>
  <si>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</si>
  <si>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</si>
  <si>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</si>
  <si>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</si>
  <si>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</si>
  <si>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</si>
  <si>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</si>
  <si>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</si>
  <si>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</si>
  <si>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</si>
  <si>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</si>
  <si>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</si>
  <si>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</si>
  <si>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</si>
  <si>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</si>
  <si>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</si>
  <si>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</si>
  <si>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</si>
  <si>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 xml:space="preserve">Ülesõidukoht km 144,963 </t>
  </si>
  <si>
    <t>Automaatikakapi montaažiplaadile montaaži lisamine (joonised 144-26-3, 144-26-4)</t>
  </si>
  <si>
    <t>Tõkkefoori vundamendi valmistamine (joonis 144-26-5-L6)</t>
  </si>
  <si>
    <t>Tõkkefoori vundamendi paigaldus (joonis 144-26-2, 144-26-5-L2, L3)</t>
  </si>
  <si>
    <t>Tõkkefoori valmistamine (joonis 144-26-5)</t>
  </si>
  <si>
    <t>Tõkkefoori koostamine ja paigaldus (joonis 144-26-5)</t>
  </si>
  <si>
    <t>Ülesõidufoori vundamendi ümbertõstmine (joonis 144-26-2)</t>
  </si>
  <si>
    <t>Ülesõidufoori ümbertõstmine (joonis 144-26-5)</t>
  </si>
  <si>
    <t>Tõkkepuuajami vundamendi valmistamine (joonis 144-26-5)</t>
  </si>
  <si>
    <t>Tõkkepuuajami vundamendi paigaldus (joonis 144-26-2)</t>
  </si>
  <si>
    <t>SPK 6 AST EE</t>
  </si>
  <si>
    <t>Automaatikakapi montaažiplaadi koostamine (joonised 18-25-3, 18-25-9)</t>
  </si>
  <si>
    <t>Automaatikakapi paigaldamine (joonis 18-25-2)</t>
  </si>
  <si>
    <t>Ülesõidufoori vundamendi valmistamine (joonis 18-25-7)</t>
  </si>
  <si>
    <t>Ülesõidufoori vundamendi paigaldamine (joonised 18-25-2, 18-25-7)</t>
  </si>
  <si>
    <t>Ülesõidufoori 71, 72 valmistamine ja koostamine (joonis 18-25-6)</t>
  </si>
  <si>
    <t>Ülesõidufoori 71, 72 paigaldamine  (joonised 18-25-2, 18-25-6)</t>
  </si>
  <si>
    <t>Teljeloenduri paigaldamine (joonised 18-25-1, 18-25-2)</t>
  </si>
  <si>
    <t>Lumesaha märkide valmistamine ja paigaldamine (joonis 18-25-2)</t>
  </si>
  <si>
    <t>Rööpa maanduse paigaldamine (joonised 18-25-1, 18-25-2)</t>
  </si>
  <si>
    <t>Kaablikaitsetoru paigaldamine kinnisel meetodil (joonised 18-25-2, 18-25-5)</t>
  </si>
  <si>
    <t>Kaablikanalisatsiooni kaevu paigaldamine (joonised 18-25-2, 18-25-5)</t>
  </si>
  <si>
    <t>Kaablite paigaldamine mehanismidega ja käsitsi (joonis 18-25-2)</t>
  </si>
  <si>
    <t xml:space="preserve">Kaablite testimine </t>
  </si>
  <si>
    <t>Kaablite ühendamine (joonis 18-25-3)</t>
  </si>
  <si>
    <t>Sidekontrolleri ja releede paigaldus, ühendamine Kiisa jaamas (joonis 18-25-3)</t>
  </si>
  <si>
    <t>Sidekontrolleri programmeerimine Kiisa jaamas (joonis 18-25-3)</t>
  </si>
  <si>
    <t>Kiisa jaama PLC ja juhtpaneeli programmeerimine ülesõidu seire lisamiseks</t>
  </si>
  <si>
    <t>Elekter, valgustus - töö</t>
  </si>
  <si>
    <t>Kaeviku rajamine</t>
  </si>
  <si>
    <t>Kaablikaitsetoru paigaldus</t>
  </si>
  <si>
    <t>MP kaabli paigaldamine</t>
  </si>
  <si>
    <t>Tänavavalgustuse masti jalandi paigaldus</t>
  </si>
  <si>
    <t>Tänavavalgustuse masti paigaldus</t>
  </si>
  <si>
    <t>Teostusmõõdistus, teostusdokumentatsioon</t>
  </si>
  <si>
    <t xml:space="preserve"> 6AG2512-1SM03-1AB0</t>
  </si>
  <si>
    <t>kaart A5, A12</t>
  </si>
  <si>
    <t>kaart A6, A7, A8, A9, A13, A14, A15</t>
  </si>
  <si>
    <t>kaardi A3, A4, A5, A6, A7, A8, A9, A12, A13, A14, A15 alus</t>
  </si>
  <si>
    <t>Kontaktor  K1, K2, K5, K6</t>
  </si>
  <si>
    <t>Ülepingekaitse  V19-V12</t>
  </si>
  <si>
    <t>automaatikakapp HEKE-ER 101865</t>
  </si>
  <si>
    <t>kapi plaat - vastavalt joonisele 18-25-9</t>
  </si>
  <si>
    <t>Reduction panel for UIC 60</t>
  </si>
  <si>
    <t>C25326-A21-B72</t>
  </si>
  <si>
    <t>Reduction panel for R 65</t>
  </si>
  <si>
    <t>C25326-A21-B81</t>
  </si>
  <si>
    <t>Ajutised signaalmärgid (Rdt sign.juhend p.28.1.1):</t>
  </si>
  <si>
    <t>Ajutised signaalmärgid (Rdt sign.juhend p.28.1.2):</t>
  </si>
  <si>
    <t>vastavalt joonistele 18-25-8, 18-25-1</t>
  </si>
  <si>
    <t>Ülesõidufoor 72</t>
  </si>
  <si>
    <t>ülesõidufoor 72 komplektne, taustakilpidega ja sirmidega</t>
  </si>
  <si>
    <t>vastavalt joonisele 18-25-6</t>
  </si>
  <si>
    <t xml:space="preserve">ülesõidufoori vundament </t>
  </si>
  <si>
    <t>vastavalt joonisele 18-25-7</t>
  </si>
  <si>
    <t>Ülesõidufoor 71</t>
  </si>
  <si>
    <t>ülesõidufoor 71 komplektne, taustakilpidega ja sirmidega</t>
  </si>
  <si>
    <t>kell WERMA</t>
  </si>
  <si>
    <t>FOC kaev</t>
  </si>
  <si>
    <t>AXMK 4G16</t>
  </si>
  <si>
    <t>diam. 100mm</t>
  </si>
  <si>
    <t xml:space="preserve">Ülesõidukoha automaatika kontrolli-seadmed Kiisa jaama </t>
  </si>
  <si>
    <t>4400940/KE66</t>
  </si>
  <si>
    <t>7.9</t>
  </si>
  <si>
    <t>4400950/KE66.2</t>
  </si>
  <si>
    <t>7.10</t>
  </si>
  <si>
    <t>4400960/KE66.3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</si>
  <si>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</si>
  <si>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</si>
  <si>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</si>
  <si>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</si>
  <si>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</si>
  <si>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</si>
  <si>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</si>
  <si>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</si>
  <si>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</si>
  <si>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</si>
  <si>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</si>
  <si>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</si>
  <si>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</si>
  <si>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</si>
  <si>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</si>
  <si>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</si>
  <si>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</si>
  <si>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</si>
  <si>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</si>
  <si>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</si>
  <si>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</si>
  <si>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</si>
  <si>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Ülesõidukoht km 132,400</t>
  </si>
  <si>
    <t>Tõkkefoori vundamendi valmistamine</t>
  </si>
  <si>
    <t>Tõkkefoori vundamendi paigaldus</t>
  </si>
  <si>
    <t>Tõkkefoori valmistamine</t>
  </si>
  <si>
    <t>Tõkkefoori koostamine ja paigaldus</t>
  </si>
  <si>
    <t xml:space="preserve">Tõkkepuuajami vundamendi valmistamine </t>
  </si>
  <si>
    <t xml:space="preserve">Tõkkepuuajami vundamendi paigaldus </t>
  </si>
  <si>
    <t xml:space="preserve">Jaotuskilbi montaaž </t>
  </si>
  <si>
    <t>FOK tööd</t>
  </si>
  <si>
    <t>Ülesõidukoht km 132,400. Suure-Jaani.</t>
  </si>
  <si>
    <t>ACM 250</t>
  </si>
  <si>
    <t>Rongituvastus</t>
  </si>
  <si>
    <t>S25552-B343-A250</t>
  </si>
  <si>
    <t>ID-PLUG (ACM250)</t>
  </si>
  <si>
    <t>S25184-B2013-A400</t>
  </si>
  <si>
    <t>kaardi A3, ...A11 alus</t>
  </si>
  <si>
    <t xml:space="preserve">Kontaktor  </t>
  </si>
  <si>
    <t>Kontaktor  (tkp)</t>
  </si>
  <si>
    <t>Kontaktori lisakontakt (tkp)</t>
  </si>
  <si>
    <t>Relee  R1, …</t>
  </si>
  <si>
    <t>Ülepingekaitse  V1, ….</t>
  </si>
  <si>
    <t xml:space="preserve">Ülepingekaitse </t>
  </si>
  <si>
    <t>VSSC4 RC 24VDC/AC</t>
  </si>
  <si>
    <t>WEW 35/2</t>
  </si>
  <si>
    <t>1061200000</t>
  </si>
  <si>
    <t>AEP 2T 2.5</t>
  </si>
  <si>
    <t>1547690000</t>
  </si>
  <si>
    <t>1.85</t>
  </si>
  <si>
    <t>1.86</t>
  </si>
  <si>
    <t>1.87</t>
  </si>
  <si>
    <t>1.88</t>
  </si>
  <si>
    <t>DIN-liist, juhe, tina, rüüs, karbik jne.</t>
  </si>
  <si>
    <t>1.89</t>
  </si>
  <si>
    <t>automaatikakapp komplektne, HEKE-ER 101865</t>
  </si>
  <si>
    <t xml:space="preserve">kapi plaat - vastavalt joonisele </t>
  </si>
  <si>
    <t>Raudtee-seadmed</t>
  </si>
  <si>
    <t>vastavalt joonistele</t>
  </si>
  <si>
    <t>vastavalt joonisele</t>
  </si>
  <si>
    <t>Tõkkepuud</t>
  </si>
  <si>
    <t>Tõkkepuuajam komplektne, tõkkepuuga</t>
  </si>
  <si>
    <t>Tõkkefoorid</t>
  </si>
  <si>
    <t>Tõkkefoori betoonvundament</t>
  </si>
  <si>
    <t>Tõkkefoor komplektne, sirmiga, taustakilbiga</t>
  </si>
  <si>
    <t>Tõkkefoori moodul</t>
  </si>
  <si>
    <t>E5401 Red</t>
  </si>
  <si>
    <t>Ühenduskilp</t>
  </si>
  <si>
    <t>Rittal KX 1575.000</t>
  </si>
  <si>
    <t>Reguleeritav takisti</t>
  </si>
  <si>
    <t>Videokontroll</t>
  </si>
  <si>
    <t>Mastiühenduskomplekt</t>
  </si>
  <si>
    <t>Kaablikanalistasioon</t>
  </si>
  <si>
    <t>Kaablikanalisatsiooni kaev komplektne, kaanega</t>
  </si>
  <si>
    <t>diam. 100mm või 110mm</t>
  </si>
  <si>
    <t>Telekommunikatsioon</t>
  </si>
  <si>
    <t>9.6</t>
  </si>
  <si>
    <t>9.7</t>
  </si>
  <si>
    <t>10,1</t>
  </si>
  <si>
    <t>juhe, rüüs, karbik jne.</t>
  </si>
  <si>
    <t>Jaotuskilp</t>
  </si>
  <si>
    <t>11,1</t>
  </si>
  <si>
    <t>11,2</t>
  </si>
  <si>
    <t>11,3</t>
  </si>
  <si>
    <t>11,4</t>
  </si>
  <si>
    <t>11,5</t>
  </si>
  <si>
    <t>11,6</t>
  </si>
  <si>
    <t>11,7</t>
  </si>
  <si>
    <t>11,8</t>
  </si>
  <si>
    <t>11,9</t>
  </si>
  <si>
    <t>11,10</t>
  </si>
  <si>
    <t>11,11</t>
  </si>
  <si>
    <t>11,12</t>
  </si>
  <si>
    <t>11,13</t>
  </si>
  <si>
    <t>11,14</t>
  </si>
  <si>
    <t>11,15</t>
  </si>
  <si>
    <t>11,16</t>
  </si>
  <si>
    <t>11,17</t>
  </si>
  <si>
    <t>12.1</t>
  </si>
  <si>
    <t>Toitekaabel AXMK 4G 16</t>
  </si>
  <si>
    <t>12.2</t>
  </si>
  <si>
    <t>12.3</t>
  </si>
  <si>
    <t>12.4</t>
  </si>
  <si>
    <t xml:space="preserve">Ülesõidukoht km 149,052 </t>
  </si>
  <si>
    <t>Teekasti paigaldus</t>
  </si>
  <si>
    <t>Valgusti vundamendi ja posti paigaldus</t>
  </si>
  <si>
    <t>Valgusti montaaž ja paigaldus</t>
  </si>
  <si>
    <t>ALP piirkonna ümberehitus vastavalt joonistele</t>
  </si>
  <si>
    <t>Ülesõidukoht km 149,052. Paala.</t>
  </si>
  <si>
    <t>ПЯ1 (151-04)</t>
  </si>
  <si>
    <t>B klassi kaablitoru</t>
  </si>
  <si>
    <t>A-2Y2YV 4x1x1,8 S</t>
  </si>
  <si>
    <t>Rööbasahel ALP</t>
  </si>
  <si>
    <t>НMШ</t>
  </si>
  <si>
    <t>АНВШ2-2400</t>
  </si>
  <si>
    <r>
      <t>40</t>
    </r>
    <r>
      <rPr>
        <sz val="10"/>
        <color theme="1"/>
        <rFont val="Arial"/>
        <family val="2"/>
        <charset val="186"/>
      </rPr>
      <t>Ω 25W</t>
    </r>
  </si>
  <si>
    <r>
      <t>0,6</t>
    </r>
    <r>
      <rPr>
        <sz val="10"/>
        <color theme="1"/>
        <rFont val="Arial"/>
        <family val="2"/>
        <charset val="186"/>
      </rPr>
      <t>Ω 25W</t>
    </r>
  </si>
  <si>
    <t>C2A</t>
  </si>
  <si>
    <t>trafo</t>
  </si>
  <si>
    <t>ПОБС-3А</t>
  </si>
  <si>
    <t>ПРТ-АУЗ</t>
  </si>
  <si>
    <t>9.8</t>
  </si>
  <si>
    <t>ülepingekaitse</t>
  </si>
  <si>
    <t>VSSC6 MOV 48VAC/DC</t>
  </si>
  <si>
    <t>9.9</t>
  </si>
  <si>
    <t>9.10</t>
  </si>
  <si>
    <t>9.11</t>
  </si>
  <si>
    <t>9.12</t>
  </si>
  <si>
    <t>tarvikud</t>
  </si>
  <si>
    <t>juhe, tina, rüüs jne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</si>
  <si>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</si>
  <si>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</si>
  <si>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</si>
  <si>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</si>
  <si>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</si>
  <si>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</si>
  <si>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</si>
  <si>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</si>
  <si>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</si>
  <si>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</si>
  <si>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</si>
  <si>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</si>
  <si>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</si>
  <si>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</si>
  <si>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</si>
  <si>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</si>
  <si>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</si>
  <si>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</si>
  <si>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</si>
  <si>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</si>
  <si>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</si>
  <si>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</si>
  <si>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</si>
  <si>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13</t>
  </si>
  <si>
    <t>Valgustid</t>
  </si>
  <si>
    <t>13.1</t>
  </si>
  <si>
    <t>13.2</t>
  </si>
  <si>
    <t>13.3</t>
  </si>
  <si>
    <t>13.4</t>
  </si>
  <si>
    <t>13.5</t>
  </si>
  <si>
    <t>13.6</t>
  </si>
  <si>
    <t>13.7</t>
  </si>
  <si>
    <t>14</t>
  </si>
  <si>
    <t>14.1</t>
  </si>
  <si>
    <t>14.2</t>
  </si>
  <si>
    <t>14.3</t>
  </si>
  <si>
    <t>14.4</t>
  </si>
  <si>
    <t>Soovituslikud varuosad 20 ülesõidukoha kohta</t>
  </si>
  <si>
    <t>Ülepingekaitse  V1-V10</t>
  </si>
  <si>
    <t>Ülepingekaitse  V11-V14</t>
  </si>
  <si>
    <t>IE3300-DNA-A-3Y</t>
  </si>
  <si>
    <t>Väliseadmed</t>
  </si>
  <si>
    <t>PINTSCH SPK 6 AST EE (-35° C)</t>
  </si>
  <si>
    <t>SIMATIC S7, memory card for S7-1x 00 CPU/SINAMICS, 3,3 V Flash, 4 MB</t>
  </si>
  <si>
    <t>Paala materjalid</t>
  </si>
  <si>
    <t>Paala töö</t>
  </si>
  <si>
    <t>Pärsti materjalid</t>
  </si>
  <si>
    <t>Ülesõidukoht km 144,963</t>
  </si>
  <si>
    <t>Pärsti töö</t>
  </si>
  <si>
    <t>Auksi materjalid</t>
  </si>
  <si>
    <t>Auksi töö</t>
  </si>
  <si>
    <t>Km 138,537 ülesõidukoht</t>
  </si>
  <si>
    <t>Suure Jaani matrjalid</t>
  </si>
  <si>
    <t>Suure Jaani töö</t>
  </si>
  <si>
    <t>Sürgavere materjalid</t>
  </si>
  <si>
    <t>Ülesõidukoht km 135,832</t>
  </si>
  <si>
    <t>Sürgavere töö</t>
  </si>
  <si>
    <t>Jaska materjalid</t>
  </si>
  <si>
    <t>Ülesõidukoht km 130,317</t>
  </si>
  <si>
    <t>Jaska töö</t>
  </si>
  <si>
    <t>Km 130,317  ülesõidukoht</t>
  </si>
  <si>
    <t>Soo-otsa materjalid</t>
  </si>
  <si>
    <t>Soo-otsa töö</t>
  </si>
  <si>
    <t xml:space="preserve">Ülesõidukoht km 103,525. </t>
  </si>
  <si>
    <t>Aljase töö</t>
  </si>
  <si>
    <t>Aljase materjalid</t>
  </si>
  <si>
    <t>Taikse materjalid</t>
  </si>
  <si>
    <t>Ülesõidukoht km 102,159</t>
  </si>
  <si>
    <t>Taikse töö</t>
  </si>
  <si>
    <t>Türi materjalid</t>
  </si>
  <si>
    <t>Ülesõidukoht km 98,326</t>
  </si>
  <si>
    <t>Türi töö</t>
  </si>
  <si>
    <t>Telliskivi materjalid</t>
  </si>
  <si>
    <t>Telliskivi töö</t>
  </si>
  <si>
    <t>Kihli materjalid</t>
  </si>
  <si>
    <t>Kihli töö</t>
  </si>
  <si>
    <t>Looritsa materjalid</t>
  </si>
  <si>
    <t>Looritsa töö</t>
  </si>
  <si>
    <t>Kolu materjalid</t>
  </si>
  <si>
    <t>Kolu töö</t>
  </si>
  <si>
    <t>Laaneküla mterjalid</t>
  </si>
  <si>
    <t>Laaneküla töö</t>
  </si>
  <si>
    <t>Põikoja materjalid</t>
  </si>
  <si>
    <t>Põikoja töö</t>
  </si>
  <si>
    <t>Vana Lelle materjalid</t>
  </si>
  <si>
    <t>Ülesõidukoht km 79,845</t>
  </si>
  <si>
    <t>Vana-Lelle töö</t>
  </si>
  <si>
    <t>Kastna materjalid</t>
  </si>
  <si>
    <t>Ülesõidukoht km 74,172</t>
  </si>
  <si>
    <t>Kastna töö</t>
  </si>
  <si>
    <t>Saku soo materjalid</t>
  </si>
  <si>
    <t>Ülesõidukoht km 18,798</t>
  </si>
  <si>
    <t>Saku soo töö</t>
  </si>
  <si>
    <t>Km 18,798 ülesõidukoht</t>
  </si>
  <si>
    <t>Hange</t>
  </si>
  <si>
    <t>RDT ülesõitude AFS</t>
  </si>
  <si>
    <t>Maksumus</t>
  </si>
  <si>
    <t>Edelaraudtee AS</t>
  </si>
  <si>
    <t>Kokku maksumus ilma KM-ta</t>
  </si>
  <si>
    <t>Lepingu hind ilma KM-ta</t>
  </si>
  <si>
    <t>sh provisoorsed tööd ja materjalid</t>
  </si>
  <si>
    <t>Varuosad</t>
  </si>
  <si>
    <t>Töö</t>
  </si>
  <si>
    <t>Kastna töö kokku ilma KM-ta</t>
  </si>
  <si>
    <t>Saku soo töö kokku ilma KM-ta</t>
  </si>
  <si>
    <t>SPK 6 AST EE (-35°C)</t>
  </si>
  <si>
    <t>Kolu materjalide maksumus ilma KM-ta</t>
  </si>
  <si>
    <t>Laaneküla materjalide maksumus ilma KM-ta</t>
  </si>
  <si>
    <t>Põikoja materjalide maksumus ilma KM-ta</t>
  </si>
  <si>
    <t>,</t>
  </si>
  <si>
    <t>Vana-Lelle materjalide maksumus ilma KM-ta</t>
  </si>
  <si>
    <t>C25326-A21-B74 (UIC54)</t>
  </si>
  <si>
    <t>Vana-Lelle töö kokku ilma KM-ta</t>
  </si>
  <si>
    <t>Põikoja töö kokku ilma KM-ta</t>
  </si>
  <si>
    <t>Laaneküla töö kokku ilma KM-ta</t>
  </si>
  <si>
    <t>Looritsa töö kokku ilma KM-ta</t>
  </si>
  <si>
    <t>Kolu töö kokku ilma KM-ta</t>
  </si>
  <si>
    <t>Kihli töö kokku ilma KM-ta</t>
  </si>
  <si>
    <t>Telliskivi töö kokku ilma KM-ta</t>
  </si>
  <si>
    <t>Türi töö kokku ilma KM-ta</t>
  </si>
  <si>
    <t>Taikse töö kokku ilma KM-ta</t>
  </si>
  <si>
    <t>Aljase töö kokku ilma KM-ta</t>
  </si>
  <si>
    <t>Soo-otsa töö kokku ilma KM-ta</t>
  </si>
  <si>
    <t>Jaska töö kokku ilma KM-ta</t>
  </si>
  <si>
    <t>Sürgavere töö kokku ilma KM-ta</t>
  </si>
  <si>
    <t>SuureJaani töö kokku ilma KM-ta</t>
  </si>
  <si>
    <t>Auksi töö kokku ilma KM-ta</t>
  </si>
  <si>
    <t>Pärsti töö kokku ilma KM-ta</t>
  </si>
  <si>
    <t>Paala töö kokku ilma KM-ta</t>
  </si>
  <si>
    <t>Tõkkepuuajami vundamendi valmistamine</t>
  </si>
  <si>
    <t>Kaablite paigaldus kaevikusse ja kaitsetorudesse</t>
  </si>
  <si>
    <t>Tõkkepuuajami vundamendi paigaldus</t>
  </si>
  <si>
    <t>Ülesõidufoori montaaž ja paigaldus</t>
  </si>
  <si>
    <t>Tõkkepuuajami, tõkkepuu montaaž ja paigaldus</t>
  </si>
  <si>
    <t>Kaablite viimine seadmetesse, kinnitamine ja puhastamine</t>
  </si>
  <si>
    <t>Vanade seadmete demontaaž ja utiliseerimine</t>
  </si>
  <si>
    <t>Saku soo materjalidemaksumus ilma KM-ta</t>
  </si>
  <si>
    <t>Telliskivi materjalide maksumus ilma KM-ta</t>
  </si>
  <si>
    <t>SPK 6 AST EE  (-35° C)</t>
  </si>
  <si>
    <t>Türi materjalide maksumus ilma KM-ta</t>
  </si>
  <si>
    <t>Taikse materjalide maksumus ilma KM-ta</t>
  </si>
  <si>
    <t>Provisoorse materjal maht</t>
  </si>
  <si>
    <t>Montaažiplaat vastavalt projekti joonisele 09-25-13A</t>
  </si>
  <si>
    <t>Kontroller</t>
  </si>
  <si>
    <t>Mälukaart</t>
  </si>
  <si>
    <t>Digi-sisendite kaart A2</t>
  </si>
  <si>
    <t>Digi-väljundite kaart A3</t>
  </si>
  <si>
    <t>Voolumõõte-kaart A4</t>
  </si>
  <si>
    <t>Turva-digi-sisendite kaart A5, A11, A12</t>
  </si>
  <si>
    <t>Turva-digi-väljundite kaart A6, A7, A8, A10, A13, A14, A15</t>
  </si>
  <si>
    <t>Alus A2 kaardile</t>
  </si>
  <si>
    <t>Alus kaardile (VALGE)</t>
  </si>
  <si>
    <t>Temperatuuri-andur</t>
  </si>
  <si>
    <t>Toide 24+</t>
  </si>
  <si>
    <t>Toide 24-</t>
  </si>
  <si>
    <t>Automaatkaitse</t>
  </si>
  <si>
    <t>Automaatkaitsme kontrollkontakt</t>
  </si>
  <si>
    <t>Toiteplokk</t>
  </si>
  <si>
    <t>Pistikupesa</t>
  </si>
  <si>
    <t>Otsakaan</t>
  </si>
  <si>
    <t>Ukse lüliti</t>
  </si>
  <si>
    <t>Mnt.foorimoodul 24V punane</t>
  </si>
  <si>
    <t>Kell Werma</t>
  </si>
  <si>
    <t>Kihli materjalide maksumus ilma KM-ta</t>
  </si>
  <si>
    <t>Looritsa materjalide maksumus ilma KM-ta</t>
  </si>
  <si>
    <t>Provisoorsete materjalide maht</t>
  </si>
  <si>
    <t>sh provisoorse materjali maht</t>
  </si>
  <si>
    <t>SIPLUS ET 200SP F-DI 4/8X24 V DC RAIL -25 ... +55°C T1 with 70°C for 10 min with conformal coating based on 6ES7136-6BA00-0CA0 .  15 mm overall width, up to PL E (ISO 13849-1)/ SIL3 (IEC 61508)</t>
  </si>
  <si>
    <t>Aljase materjalide maksumus ilma KM-ta</t>
  </si>
  <si>
    <t>SIMATIC OPC UA S7-1500 Small, Single Runtime License, contains license certificate for OPC UA server and OPC UA client Class A, executable on all ET 200SP CPUs, S7-1500 up to CPU 1513, CPU 1505SP, CPU 1504D, including F and T derivatives Firmware V2.0  or higher ******************************* Content: Certificate of License</t>
  </si>
  <si>
    <t>SIPLUS ET 200SP F-DQ 4 x 24 V DC/2 A PM RAIL -25 ... +55°C T1 with 70°C for 10 min with conformal coating based on 6ES7136-6DB00-0CA0. 15 mm overall width, up to PL E (ISO13849) up to SIL 3 (IEC 61508)</t>
  </si>
  <si>
    <t>Jaska materjalide maksumus ilma KM-ta</t>
  </si>
  <si>
    <t>SPK 6 AST EE (-35° C)</t>
  </si>
  <si>
    <t>40Ω , 5A</t>
  </si>
  <si>
    <t>Soo-otsa materjalide maksumus ilma KM-ta</t>
  </si>
  <si>
    <t>Sürgavere materjalide maksumus ilma KM-ta</t>
  </si>
  <si>
    <t>Ülesõidufoor 72 komplektne, taustakilpidega ja sirmidega</t>
  </si>
  <si>
    <t xml:space="preserve">Ülesõidufoori vundament </t>
  </si>
  <si>
    <t>Mnt.foorimoodul 24V valge</t>
  </si>
  <si>
    <t>Auksi materjalide maksumus ilma KM-ta</t>
  </si>
  <si>
    <t>Pärsti materjalide maksumus ilma KM-ta</t>
  </si>
  <si>
    <t>Trafokast komplektne</t>
  </si>
  <si>
    <t>Ühendustrossid, komplekt (1 pikk, 1 lühike)</t>
  </si>
  <si>
    <t>Relee pistikupesa</t>
  </si>
  <si>
    <t>Automaatikakapp komplektne, HEKE-ER 101865</t>
  </si>
  <si>
    <t>Paala materjalide maksumus ilma KM-ta</t>
  </si>
  <si>
    <t>SuurJaani mahud võivad muutuda peale projekti kinnitamist</t>
  </si>
  <si>
    <t>sh provisoorne maht</t>
  </si>
  <si>
    <t>SIMATIC S7, memory card for S7-1x 00 CPU/SINAMICS, 3, 3 V Flash, 4MB</t>
  </si>
  <si>
    <t>Tõkkepuuajami vundament</t>
  </si>
  <si>
    <t>Tõkkefoor komplektne, mast sirmiga, taustakilbiga</t>
  </si>
  <si>
    <t>Kaablitoru D75</t>
  </si>
  <si>
    <t>tõkkepuuajam, tõkkepuu, komplektne koos murdumisvastase seadmega</t>
  </si>
  <si>
    <t>Pakkuja täidetav  ühikhind, maksumus summerub tabelis automaatselt</t>
  </si>
  <si>
    <t>Tõkkepuuajam PINTSCH, tõkkepuu koos murdumisvastase seadmega</t>
  </si>
  <si>
    <t>tõkkepuuajam, tõkkepuu koos murdumisvastase seadmega, komplektne</t>
  </si>
  <si>
    <t>Tõkkepuuajam komplektne, tõkkepuu koos murdumisvastase seadmega</t>
  </si>
  <si>
    <t>sh provisoorne on kogu Suure Jaani  maht</t>
  </si>
  <si>
    <t>sh provisoorne on kogu Suure Jaani maht</t>
  </si>
  <si>
    <t>Tõkkepuuajam, tõkkepuu koos murdumisvastase seadmega, komplektne</t>
  </si>
  <si>
    <t>Tõkkepuuajam komplektne, tõkkepuu koos murdumisvastase seadmegaga</t>
  </si>
  <si>
    <t>Provisoorne on kogu varuosade tabeli maht</t>
  </si>
  <si>
    <r>
      <t>Varuosad kokku</t>
    </r>
    <r>
      <rPr>
        <sz val="10"/>
        <color theme="1"/>
        <rFont val="Arial"/>
        <family val="2"/>
        <charset val="186"/>
      </rPr>
      <t xml:space="preserve"> (ilma KM-ta</t>
    </r>
    <r>
      <rPr>
        <b/>
        <sz val="10"/>
        <color theme="1"/>
        <rFont val="Arial"/>
        <family val="2"/>
        <charset val="186"/>
      </rPr>
      <t>)</t>
    </r>
  </si>
  <si>
    <t>Tellija reserv 5%</t>
  </si>
  <si>
    <t>Provisoorne maht</t>
  </si>
  <si>
    <t>HD Lisa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</si>
</sst>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4"/>
      <color theme="1"/>
      <name val="Aptos Narrow"/>
      <family val="2"/>
      <charset val="186"/>
      <scheme val="minor"/>
    </font>
    <font>
      <sz val="10"/>
      <color theme="1"/>
      <name val="Aptos Narrow"/>
      <family val="2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Aptos Narrow"/>
      <family val="2"/>
      <charset val="186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10"/>
      <name val="Aptos Narrow"/>
      <family val="2"/>
      <charset val="186"/>
      <scheme val="minor"/>
    </font>
    <font>
      <b/>
      <sz val="10"/>
      <color indexed="8"/>
      <name val="Arial"/>
      <family val="2"/>
      <charset val="186"/>
    </font>
    <font>
      <i/>
      <sz val="10"/>
      <color theme="1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0" fillId="0" borderId="0"/>
    <xf numFmtId="0" fontId="8" fillId="0" borderId="0"/>
  </cellStyleXfs>
  <cellXfs count="569">
    <xf numFmtId="0" fontId="0" fillId="0" borderId="0" xfId="0"/>
    <xf numFmtId="0" fontId="0" fillId="0" borderId="1" xfId="0" applyBorder="1"/>
    <xf numFmtId="49" fontId="13" fillId="0" borderId="0" xfId="0" applyNumberFormat="1" applyFont="1"/>
    <xf numFmtId="49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49" fontId="13" fillId="0" borderId="1" xfId="0" applyNumberFormat="1" applyFont="1" applyBorder="1"/>
    <xf numFmtId="49" fontId="14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0" fontId="13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left" vertical="top" wrapText="1"/>
    </xf>
    <xf numFmtId="49" fontId="10" fillId="0" borderId="1" xfId="3" applyNumberFormat="1" applyBorder="1" applyAlignment="1">
      <alignment horizontal="left" vertical="top" wrapText="1"/>
    </xf>
    <xf numFmtId="0" fontId="11" fillId="0" borderId="1" xfId="0" applyFont="1" applyBorder="1" applyAlignment="1">
      <alignment vertical="center"/>
    </xf>
    <xf numFmtId="49" fontId="10" fillId="0" borderId="1" xfId="3" applyNumberForma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/>
    <xf numFmtId="1" fontId="15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0" fillId="0" borderId="1" xfId="3" applyNumberForma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" fontId="13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1" xfId="0" applyFont="1" applyBorder="1" applyAlignment="1">
      <alignment horizontal="left" vertical="top" wrapText="1"/>
    </xf>
    <xf numFmtId="1" fontId="15" fillId="0" borderId="1" xfId="0" applyNumberFormat="1" applyFont="1" applyBorder="1" applyAlignment="1">
      <alignment horizontal="center" vertical="center"/>
    </xf>
    <xf numFmtId="0" fontId="16" fillId="0" borderId="6" xfId="0" applyFont="1" applyBorder="1"/>
    <xf numFmtId="0" fontId="16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/>
    </xf>
    <xf numFmtId="49" fontId="13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49" fontId="10" fillId="0" borderId="0" xfId="0" applyNumberFormat="1" applyFont="1" applyAlignment="1">
      <alignment vertical="center"/>
    </xf>
    <xf numFmtId="49" fontId="10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/>
    <xf numFmtId="49" fontId="10" fillId="0" borderId="1" xfId="4" applyNumberFormat="1" applyFont="1" applyBorder="1" applyAlignment="1">
      <alignment vertical="center"/>
    </xf>
    <xf numFmtId="49" fontId="10" fillId="0" borderId="1" xfId="4" applyNumberFormat="1" applyFont="1" applyBorder="1" applyAlignment="1">
      <alignment horizontal="left" vertical="center"/>
    </xf>
    <xf numFmtId="0" fontId="10" fillId="5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/>
    <xf numFmtId="0" fontId="10" fillId="5" borderId="1" xfId="0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/>
    <xf numFmtId="1" fontId="15" fillId="5" borderId="1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8" fillId="0" borderId="1" xfId="0" applyFont="1" applyBorder="1" applyAlignment="1">
      <alignment vertical="center"/>
    </xf>
    <xf numFmtId="49" fontId="10" fillId="0" borderId="0" xfId="0" applyNumberFormat="1" applyFont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49" fontId="13" fillId="5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13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49" fontId="13" fillId="6" borderId="1" xfId="0" applyNumberFormat="1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horizontal="center" vertical="center"/>
    </xf>
    <xf numFmtId="2" fontId="13" fillId="6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6" borderId="1" xfId="0" applyFont="1" applyFill="1" applyBorder="1"/>
    <xf numFmtId="0" fontId="13" fillId="0" borderId="0" xfId="0" applyFont="1" applyAlignment="1">
      <alignment horizontal="right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5" xfId="0" applyFont="1" applyBorder="1"/>
    <xf numFmtId="0" fontId="13" fillId="0" borderId="5" xfId="0" applyFont="1" applyBorder="1" applyAlignment="1">
      <alignment horizontal="center" vertical="center"/>
    </xf>
    <xf numFmtId="0" fontId="13" fillId="8" borderId="1" xfId="0" applyFont="1" applyFill="1" applyBorder="1" applyAlignment="1">
      <alignment horizontal="center"/>
    </xf>
    <xf numFmtId="0" fontId="13" fillId="8" borderId="1" xfId="0" applyFont="1" applyFill="1" applyBorder="1"/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2" fontId="13" fillId="0" borderId="0" xfId="0" applyNumberFormat="1" applyFont="1" applyAlignment="1">
      <alignment horizontal="center" vertical="center"/>
    </xf>
    <xf numFmtId="0" fontId="12" fillId="0" borderId="0" xfId="0" applyFont="1"/>
    <xf numFmtId="49" fontId="12" fillId="0" borderId="0" xfId="0" applyNumberFormat="1" applyFont="1"/>
    <xf numFmtId="0" fontId="13" fillId="0" borderId="0" xfId="0" applyFont="1" applyAlignment="1">
      <alignment horizontal="center" vertical="center" wrapText="1"/>
    </xf>
    <xf numFmtId="49" fontId="10" fillId="0" borderId="1" xfId="3" applyNumberForma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2" fontId="13" fillId="4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1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2" fillId="0" borderId="6" xfId="0" applyFont="1" applyBorder="1"/>
    <xf numFmtId="0" fontId="12" fillId="0" borderId="0" xfId="0" applyFont="1" applyAlignment="1">
      <alignment horizontal="center"/>
    </xf>
    <xf numFmtId="0" fontId="10" fillId="6" borderId="1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0" fillId="6" borderId="1" xfId="0" applyFont="1" applyFill="1" applyBorder="1"/>
    <xf numFmtId="49" fontId="13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/>
    </xf>
    <xf numFmtId="0" fontId="11" fillId="6" borderId="1" xfId="0" applyFont="1" applyFill="1" applyBorder="1"/>
    <xf numFmtId="2" fontId="12" fillId="6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3" fillId="6" borderId="1" xfId="0" applyFont="1" applyFill="1" applyBorder="1" applyAlignment="1">
      <alignment wrapText="1"/>
    </xf>
    <xf numFmtId="49" fontId="13" fillId="0" borderId="1" xfId="0" applyNumberFormat="1" applyFont="1" applyBorder="1" applyAlignment="1">
      <alignment wrapText="1"/>
    </xf>
    <xf numFmtId="0" fontId="10" fillId="6" borderId="1" xfId="0" applyFont="1" applyFill="1" applyBorder="1" applyAlignment="1">
      <alignment wrapText="1"/>
    </xf>
    <xf numFmtId="1" fontId="15" fillId="0" borderId="0" xfId="0" applyNumberFormat="1" applyFont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 vertical="top" wrapText="1"/>
    </xf>
    <xf numFmtId="2" fontId="12" fillId="0" borderId="0" xfId="0" applyNumberFormat="1" applyFont="1"/>
    <xf numFmtId="2" fontId="13" fillId="0" borderId="0" xfId="0" applyNumberFormat="1" applyFont="1"/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0" fontId="23" fillId="0" borderId="0" xfId="0" applyFont="1" applyAlignment="1">
      <alignment vertical="center"/>
    </xf>
    <xf numFmtId="0" fontId="24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1" fontId="24" fillId="2" borderId="1" xfId="0" applyNumberFormat="1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wrapText="1"/>
    </xf>
    <xf numFmtId="2" fontId="23" fillId="0" borderId="0" xfId="0" applyNumberFormat="1" applyFont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3" fillId="4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49" fontId="23" fillId="0" borderId="0" xfId="0" applyNumberFormat="1" applyFont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49" fontId="24" fillId="6" borderId="1" xfId="0" applyNumberFormat="1" applyFont="1" applyFill="1" applyBorder="1" applyAlignment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0" fontId="24" fillId="0" borderId="0" xfId="0" applyFont="1" applyAlignment="1">
      <alignment wrapText="1"/>
    </xf>
    <xf numFmtId="1" fontId="23" fillId="0" borderId="0" xfId="0" applyNumberFormat="1" applyFont="1" applyAlignment="1">
      <alignment horizontal="center" vertical="center"/>
    </xf>
    <xf numFmtId="1" fontId="24" fillId="6" borderId="1" xfId="0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1" fontId="13" fillId="6" borderId="1" xfId="0" applyNumberFormat="1" applyFont="1" applyFill="1" applyBorder="1"/>
    <xf numFmtId="1" fontId="10" fillId="6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horizontal="left" vertical="top" wrapText="1"/>
    </xf>
    <xf numFmtId="2" fontId="13" fillId="4" borderId="5" xfId="0" applyNumberFormat="1" applyFont="1" applyFill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2" fontId="13" fillId="8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wrapText="1"/>
    </xf>
    <xf numFmtId="0" fontId="13" fillId="8" borderId="1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0" fontId="11" fillId="0" borderId="0" xfId="0" applyFont="1"/>
    <xf numFmtId="2" fontId="13" fillId="0" borderId="0" xfId="0" applyNumberFormat="1" applyFont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8" borderId="1" xfId="0" applyNumberFormat="1" applyFont="1" applyFill="1" applyBorder="1" applyAlignment="1">
      <alignment horizontal="center"/>
    </xf>
    <xf numFmtId="2" fontId="13" fillId="4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" fontId="13" fillId="0" borderId="0" xfId="0" applyNumberFormat="1" applyFont="1"/>
    <xf numFmtId="1" fontId="13" fillId="8" borderId="1" xfId="0" applyNumberFormat="1" applyFont="1" applyFill="1" applyBorder="1" applyAlignment="1">
      <alignment horizontal="center" vertical="center"/>
    </xf>
    <xf numFmtId="1" fontId="13" fillId="8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2" fontId="7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2" fontId="7" fillId="8" borderId="1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wrapText="1"/>
    </xf>
    <xf numFmtId="0" fontId="7" fillId="8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2" fontId="0" fillId="0" borderId="1" xfId="0" applyNumberFormat="1" applyBorder="1" applyAlignment="1">
      <alignment horizontal="center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4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1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1" fontId="7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top" wrapText="1"/>
    </xf>
    <xf numFmtId="1" fontId="7" fillId="8" borderId="1" xfId="0" applyNumberFormat="1" applyFont="1" applyFill="1" applyBorder="1" applyAlignment="1">
      <alignment horizontal="center"/>
    </xf>
    <xf numFmtId="1" fontId="26" fillId="0" borderId="1" xfId="0" applyNumberFormat="1" applyFont="1" applyBorder="1" applyAlignment="1">
      <alignment horizontal="center" vertical="center"/>
    </xf>
    <xf numFmtId="0" fontId="23" fillId="8" borderId="1" xfId="0" applyFont="1" applyFill="1" applyBorder="1" applyAlignment="1">
      <alignment horizontal="center"/>
    </xf>
    <xf numFmtId="0" fontId="23" fillId="8" borderId="1" xfId="0" applyFont="1" applyFill="1" applyBorder="1"/>
    <xf numFmtId="0" fontId="23" fillId="8" borderId="1" xfId="0" applyFont="1" applyFill="1" applyBorder="1" applyAlignment="1">
      <alignment horizontal="center" vertical="center"/>
    </xf>
    <xf numFmtId="1" fontId="23" fillId="8" borderId="1" xfId="0" applyNumberFormat="1" applyFont="1" applyFill="1" applyBorder="1" applyAlignment="1">
      <alignment horizontal="center" vertical="center"/>
    </xf>
    <xf numFmtId="2" fontId="23" fillId="8" borderId="1" xfId="0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vertical="top" wrapText="1"/>
    </xf>
    <xf numFmtId="0" fontId="23" fillId="8" borderId="1" xfId="0" applyFont="1" applyFill="1" applyBorder="1" applyAlignment="1">
      <alignment horizontal="left" vertical="top" wrapText="1"/>
    </xf>
    <xf numFmtId="1" fontId="7" fillId="0" borderId="0" xfId="0" applyNumberFormat="1" applyFont="1"/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7" fillId="0" borderId="0" xfId="0" applyFont="1" applyAlignment="1">
      <alignment wrapText="1"/>
    </xf>
    <xf numFmtId="0" fontId="12" fillId="2" borderId="1" xfId="0" applyFont="1" applyFill="1" applyBorder="1" applyAlignment="1">
      <alignment horizontal="center" wrapText="1"/>
    </xf>
    <xf numFmtId="2" fontId="7" fillId="0" borderId="0" xfId="0" applyNumberFormat="1" applyFont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wrapText="1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2" fontId="10" fillId="4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27" fillId="0" borderId="0" xfId="2" applyNumberFormat="1" applyFont="1" applyAlignment="1">
      <alignment horizontal="left"/>
    </xf>
    <xf numFmtId="49" fontId="27" fillId="0" borderId="0" xfId="2" applyNumberFormat="1" applyFont="1" applyAlignment="1">
      <alignment horizontal="left" wrapText="1"/>
    </xf>
    <xf numFmtId="49" fontId="27" fillId="0" borderId="0" xfId="2" applyNumberFormat="1" applyFont="1" applyAlignment="1">
      <alignment horizontal="left" vertical="top" wrapText="1"/>
    </xf>
    <xf numFmtId="49" fontId="27" fillId="0" borderId="0" xfId="2" applyNumberFormat="1" applyFont="1" applyAlignment="1">
      <alignment horizontal="center" wrapText="1"/>
    </xf>
    <xf numFmtId="49" fontId="7" fillId="0" borderId="1" xfId="0" applyNumberFormat="1" applyFont="1" applyBorder="1" applyAlignment="1">
      <alignment horizontal="left" vertical="center"/>
    </xf>
    <xf numFmtId="1" fontId="27" fillId="0" borderId="0" xfId="2" applyNumberFormat="1" applyFont="1" applyAlignment="1">
      <alignment horizontal="left" vertical="top" wrapText="1"/>
    </xf>
    <xf numFmtId="1" fontId="10" fillId="0" borderId="1" xfId="0" applyNumberFormat="1" applyFont="1" applyBorder="1" applyAlignment="1">
      <alignment horizontal="center"/>
    </xf>
    <xf numFmtId="1" fontId="7" fillId="6" borderId="1" xfId="0" applyNumberFormat="1" applyFont="1" applyFill="1" applyBorder="1"/>
    <xf numFmtId="49" fontId="7" fillId="6" borderId="1" xfId="0" applyNumberFormat="1" applyFont="1" applyFill="1" applyBorder="1" applyAlignment="1">
      <alignment horizontal="left" vertical="center"/>
    </xf>
    <xf numFmtId="1" fontId="10" fillId="6" borderId="1" xfId="4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wrapText="1"/>
    </xf>
    <xf numFmtId="49" fontId="7" fillId="5" borderId="1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1" fontId="7" fillId="5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/>
    <xf numFmtId="2" fontId="12" fillId="5" borderId="1" xfId="0" applyNumberFormat="1" applyFont="1" applyFill="1" applyBorder="1" applyAlignment="1">
      <alignment horizontal="center" vertical="center"/>
    </xf>
    <xf numFmtId="1" fontId="12" fillId="6" borderId="1" xfId="0" applyNumberFormat="1" applyFont="1" applyFill="1" applyBorder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7" fillId="5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wrapText="1"/>
    </xf>
    <xf numFmtId="49" fontId="7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4" fillId="6" borderId="1" xfId="0" applyFont="1" applyFill="1" applyBorder="1"/>
    <xf numFmtId="49" fontId="12" fillId="0" borderId="0" xfId="0" applyNumberFormat="1" applyFont="1" applyAlignment="1">
      <alignment vertical="center"/>
    </xf>
    <xf numFmtId="2" fontId="11" fillId="6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/>
    <xf numFmtId="1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2" fontId="10" fillId="8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wrapText="1"/>
    </xf>
    <xf numFmtId="49" fontId="12" fillId="0" borderId="0" xfId="0" applyNumberFormat="1" applyFont="1" applyAlignment="1">
      <alignment horizontal="left"/>
    </xf>
    <xf numFmtId="0" fontId="11" fillId="5" borderId="1" xfId="0" applyFont="1" applyFill="1" applyBorder="1"/>
    <xf numFmtId="49" fontId="12" fillId="0" borderId="1" xfId="0" applyNumberFormat="1" applyFont="1" applyBorder="1" applyAlignment="1">
      <alignment horizontal="left" vertical="top"/>
    </xf>
    <xf numFmtId="49" fontId="11" fillId="5" borderId="1" xfId="0" applyNumberFormat="1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/>
    </xf>
    <xf numFmtId="0" fontId="21" fillId="6" borderId="1" xfId="0" applyFont="1" applyFill="1" applyBorder="1"/>
    <xf numFmtId="1" fontId="20" fillId="6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49" fontId="21" fillId="6" borderId="1" xfId="0" applyNumberFormat="1" applyFont="1" applyFill="1" applyBorder="1" applyAlignment="1">
      <alignment horizontal="center" vertical="center"/>
    </xf>
    <xf numFmtId="0" fontId="28" fillId="6" borderId="1" xfId="0" applyFont="1" applyFill="1" applyBorder="1"/>
    <xf numFmtId="1" fontId="19" fillId="6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49" fontId="6" fillId="0" borderId="0" xfId="0" applyNumberFormat="1" applyFont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/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2" fontId="6" fillId="4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1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5" borderId="1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1" fillId="6" borderId="1" xfId="0" applyFont="1" applyFill="1" applyBorder="1" applyAlignment="1">
      <alignment vertical="center" wrapText="1"/>
    </xf>
    <xf numFmtId="1" fontId="10" fillId="5" borderId="1" xfId="0" applyNumberFormat="1" applyFont="1" applyFill="1" applyBorder="1" applyAlignment="1">
      <alignment horizontal="center"/>
    </xf>
    <xf numFmtId="2" fontId="10" fillId="6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49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2" fontId="6" fillId="5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/>
    </xf>
    <xf numFmtId="1" fontId="11" fillId="6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top"/>
    </xf>
    <xf numFmtId="49" fontId="10" fillId="3" borderId="1" xfId="0" applyNumberFormat="1" applyFont="1" applyFill="1" applyBorder="1" applyAlignment="1">
      <alignment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" fontId="12" fillId="6" borderId="1" xfId="0" applyNumberFormat="1" applyFont="1" applyFill="1" applyBorder="1"/>
    <xf numFmtId="2" fontId="13" fillId="0" borderId="1" xfId="0" applyNumberFormat="1" applyFont="1" applyBorder="1"/>
    <xf numFmtId="2" fontId="13" fillId="5" borderId="1" xfId="0" applyNumberFormat="1" applyFont="1" applyFill="1" applyBorder="1"/>
    <xf numFmtId="0" fontId="18" fillId="0" borderId="0" xfId="0" applyFont="1"/>
    <xf numFmtId="2" fontId="7" fillId="5" borderId="0" xfId="0" applyNumberFormat="1" applyFont="1" applyFill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center" wrapText="1"/>
    </xf>
    <xf numFmtId="2" fontId="13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2" fontId="0" fillId="5" borderId="1" xfId="0" applyNumberForma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9" fontId="11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/>
    <xf numFmtId="49" fontId="3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 vertical="center"/>
    </xf>
    <xf numFmtId="2" fontId="13" fillId="6" borderId="1" xfId="0" applyNumberFormat="1" applyFont="1" applyFill="1" applyBorder="1"/>
    <xf numFmtId="2" fontId="13" fillId="2" borderId="1" xfId="0" applyNumberFormat="1" applyFont="1" applyFill="1" applyBorder="1"/>
    <xf numFmtId="0" fontId="12" fillId="5" borderId="1" xfId="0" applyFont="1" applyFill="1" applyBorder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13" fillId="6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2" borderId="1" xfId="0" applyFont="1" applyFill="1" applyBorder="1" applyAlignment="1">
      <alignment horizontal="right"/>
    </xf>
    <xf numFmtId="0" fontId="13" fillId="5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49" fontId="5" fillId="5" borderId="7" xfId="0" applyNumberFormat="1" applyFont="1" applyFill="1" applyBorder="1" applyAlignment="1">
      <alignment horizontal="right"/>
    </xf>
    <xf numFmtId="49" fontId="7" fillId="5" borderId="7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 vertical="center"/>
    </xf>
    <xf numFmtId="49" fontId="12" fillId="2" borderId="3" xfId="0" applyNumberFormat="1" applyFont="1" applyFill="1" applyBorder="1" applyAlignment="1">
      <alignment horizontal="right" vertical="center"/>
    </xf>
    <xf numFmtId="49" fontId="12" fillId="2" borderId="4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/>
    </xf>
    <xf numFmtId="49" fontId="7" fillId="5" borderId="7" xfId="0" applyNumberFormat="1" applyFont="1" applyFill="1" applyBorder="1" applyAlignment="1">
      <alignment horizontal="right" vertical="center"/>
    </xf>
    <xf numFmtId="49" fontId="13" fillId="5" borderId="7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5" borderId="1" xfId="0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49" fontId="4" fillId="5" borderId="1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49" fontId="3" fillId="5" borderId="2" xfId="0" applyNumberFormat="1" applyFont="1" applyFill="1" applyBorder="1" applyAlignment="1">
      <alignment horizontal="right"/>
    </xf>
    <xf numFmtId="49" fontId="3" fillId="5" borderId="3" xfId="0" applyNumberFormat="1" applyFont="1" applyFill="1" applyBorder="1" applyAlignment="1">
      <alignment horizontal="right"/>
    </xf>
    <xf numFmtId="49" fontId="3" fillId="5" borderId="4" xfId="0" applyNumberFormat="1" applyFont="1" applyFill="1" applyBorder="1" applyAlignment="1">
      <alignment horizontal="right"/>
    </xf>
  </cellXfs>
  <cellStyles count="5">
    <cellStyle name="Normaallaad 2" xfId="4" xr:uid="{7EB70DB9-552A-4F40-9CB6-230A142B2815}"/>
    <cellStyle name="Normaallaad 3" xfId="3" xr:uid="{015DA7E3-442C-432A-B8A4-70A4F74B3CF2}"/>
    <cellStyle name="Normaallaad 4" xfId="1" xr:uid="{CAC76C42-020E-45BA-B069-E6E65082AA95}"/>
    <cellStyle name="Normal" xfId="0" builtinId="0"/>
    <cellStyle name="Normal 3" xfId="2" xr:uid="{6CB8C8EB-5195-42A0-AE7E-9F7C6C174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D2F4-3D64-457B-AD77-9FC3B4C790F9}">
  <dimension ref="A1:G33"/>
  <sheetViews>
    <sheetView workbookViewId="0">
      <selection activeCell="J23" sqref="J23"/>
    </sheetView>
  </sheetViews>
  <sheetFormatPr defaultColWidth="8.7109375" defaultRowHeight="12.75" x14ac:dyDescent="0.2"/>
  <cols>
    <col min="1" max="1" width="6.5703125" style="48" bestFit="1" customWidth="1"/>
    <col min="2" max="2" width="15.85546875" style="39" customWidth="1"/>
    <col min="3" max="3" width="16.42578125" style="39" bestFit="1" customWidth="1"/>
    <col min="4" max="4" width="8.7109375" style="39"/>
    <col min="5" max="5" width="23.140625" style="39" customWidth="1"/>
    <col min="6" max="6" width="20.140625" style="39" customWidth="1"/>
    <col min="7" max="16384" width="8.7109375" style="39"/>
  </cols>
  <sheetData>
    <row r="1" spans="1:7" x14ac:dyDescent="0.2">
      <c r="B1" s="39" t="s">
        <v>1314</v>
      </c>
      <c r="C1" s="39" t="s">
        <v>1315</v>
      </c>
      <c r="E1" s="525" t="s">
        <v>1425</v>
      </c>
      <c r="G1" s="39" t="s">
        <v>574</v>
      </c>
    </row>
    <row r="2" spans="1:7" x14ac:dyDescent="0.2">
      <c r="B2" s="39" t="s">
        <v>173</v>
      </c>
      <c r="C2" s="39" t="s">
        <v>1317</v>
      </c>
      <c r="E2" s="116" t="s">
        <v>172</v>
      </c>
    </row>
    <row r="3" spans="1:7" x14ac:dyDescent="0.2">
      <c r="B3" s="39" t="s">
        <v>174</v>
      </c>
      <c r="C3" s="529"/>
      <c r="D3" s="529"/>
      <c r="E3" s="529"/>
    </row>
    <row r="4" spans="1:7" x14ac:dyDescent="0.2">
      <c r="B4" s="39" t="s">
        <v>0</v>
      </c>
    </row>
    <row r="5" spans="1:7" x14ac:dyDescent="0.2">
      <c r="A5" s="118" t="s">
        <v>179</v>
      </c>
      <c r="B5" s="117" t="s">
        <v>39</v>
      </c>
      <c r="C5" s="117" t="s">
        <v>40</v>
      </c>
      <c r="D5" s="117" t="s">
        <v>41</v>
      </c>
      <c r="E5" s="117" t="s">
        <v>1316</v>
      </c>
      <c r="F5" s="524" t="s">
        <v>1424</v>
      </c>
    </row>
    <row r="6" spans="1:7" x14ac:dyDescent="0.2">
      <c r="A6" s="29">
        <v>1</v>
      </c>
      <c r="B6" s="23" t="s">
        <v>170</v>
      </c>
      <c r="C6" s="23" t="s">
        <v>171</v>
      </c>
      <c r="D6" s="23" t="s">
        <v>177</v>
      </c>
      <c r="E6" s="471">
        <f>'Saku soo töö '!F41+'Saku soo materjal'!I160</f>
        <v>0</v>
      </c>
      <c r="F6" s="471">
        <f>'Saku soo materjal'!I161</f>
        <v>0</v>
      </c>
    </row>
    <row r="7" spans="1:7" x14ac:dyDescent="0.2">
      <c r="A7" s="29">
        <v>2</v>
      </c>
      <c r="B7" s="23" t="s">
        <v>175</v>
      </c>
      <c r="C7" s="23" t="s">
        <v>178</v>
      </c>
      <c r="D7" s="23" t="s">
        <v>176</v>
      </c>
      <c r="E7" s="471">
        <f>'Kastna töö'!F35+'Kastna materjal'!I139</f>
        <v>0</v>
      </c>
      <c r="F7" s="23">
        <v>0</v>
      </c>
    </row>
    <row r="8" spans="1:7" x14ac:dyDescent="0.2">
      <c r="A8" s="29">
        <v>3</v>
      </c>
      <c r="B8" s="23" t="s">
        <v>1</v>
      </c>
      <c r="C8" s="23" t="s">
        <v>2</v>
      </c>
      <c r="D8" s="23" t="s">
        <v>3</v>
      </c>
      <c r="E8" s="471">
        <f>'Vana-Lelle töö'!F36+'Vana_Lelle materjal'!I139</f>
        <v>0</v>
      </c>
      <c r="F8" s="23">
        <v>0</v>
      </c>
    </row>
    <row r="9" spans="1:7" x14ac:dyDescent="0.2">
      <c r="A9" s="29">
        <v>4</v>
      </c>
      <c r="B9" s="23" t="s">
        <v>4</v>
      </c>
      <c r="C9" s="23" t="s">
        <v>2</v>
      </c>
      <c r="D9" s="23" t="s">
        <v>5</v>
      </c>
      <c r="E9" s="471">
        <f>'Põikoja töö'!F37+'Põikoja materjal'!I139</f>
        <v>0</v>
      </c>
      <c r="F9" s="23">
        <v>0</v>
      </c>
    </row>
    <row r="10" spans="1:7" x14ac:dyDescent="0.2">
      <c r="A10" s="29">
        <v>5</v>
      </c>
      <c r="B10" s="23" t="s">
        <v>6</v>
      </c>
      <c r="C10" s="23" t="s">
        <v>2</v>
      </c>
      <c r="D10" s="23" t="s">
        <v>7</v>
      </c>
      <c r="E10" s="471">
        <f>'Laaneküla töö'!F34+'Laaneküla materjal'!I139</f>
        <v>0</v>
      </c>
      <c r="F10" s="23">
        <v>0</v>
      </c>
    </row>
    <row r="11" spans="1:7" x14ac:dyDescent="0.2">
      <c r="A11" s="29">
        <v>6</v>
      </c>
      <c r="B11" s="23" t="s">
        <v>8</v>
      </c>
      <c r="C11" s="23" t="s">
        <v>2</v>
      </c>
      <c r="D11" s="23" t="s">
        <v>9</v>
      </c>
      <c r="E11" s="471">
        <f>'Kolu töö'!F36+'Kolu materjal'!I148</f>
        <v>0</v>
      </c>
      <c r="F11" s="23">
        <v>0</v>
      </c>
    </row>
    <row r="12" spans="1:7" x14ac:dyDescent="0.2">
      <c r="A12" s="29">
        <v>7</v>
      </c>
      <c r="B12" s="23" t="s">
        <v>10</v>
      </c>
      <c r="C12" s="23" t="s">
        <v>2</v>
      </c>
      <c r="D12" s="23" t="s">
        <v>11</v>
      </c>
      <c r="E12" s="471">
        <f>'Looritsa töö'!F36+'Looritsa materjal'!I163</f>
        <v>0</v>
      </c>
      <c r="F12" s="471">
        <f>'Looritsa töö'!F37+'Looritsa materjal'!I164</f>
        <v>0</v>
      </c>
    </row>
    <row r="13" spans="1:7" x14ac:dyDescent="0.2">
      <c r="A13" s="29">
        <v>8</v>
      </c>
      <c r="B13" s="23" t="s">
        <v>12</v>
      </c>
      <c r="C13" s="23" t="s">
        <v>2</v>
      </c>
      <c r="D13" s="23" t="s">
        <v>13</v>
      </c>
      <c r="E13" s="471">
        <f>'Kihli töö'!F36+'Kihli materjal'!I148</f>
        <v>0</v>
      </c>
      <c r="F13" s="23">
        <v>0</v>
      </c>
    </row>
    <row r="14" spans="1:7" x14ac:dyDescent="0.2">
      <c r="A14" s="29">
        <v>9</v>
      </c>
      <c r="B14" s="23" t="s">
        <v>14</v>
      </c>
      <c r="C14" s="23" t="s">
        <v>2</v>
      </c>
      <c r="D14" s="23" t="s">
        <v>15</v>
      </c>
      <c r="E14" s="471">
        <f>'Telliskivi töö'!F36+'Telliskivi materjal'!I148</f>
        <v>0</v>
      </c>
      <c r="F14" s="23">
        <v>0</v>
      </c>
    </row>
    <row r="15" spans="1:7" x14ac:dyDescent="0.2">
      <c r="A15" s="29">
        <v>10</v>
      </c>
      <c r="B15" s="23" t="s">
        <v>16</v>
      </c>
      <c r="C15" s="23" t="s">
        <v>17</v>
      </c>
      <c r="D15" s="23" t="s">
        <v>18</v>
      </c>
      <c r="E15" s="471">
        <f>'Türi töö'!F27+'Türi materjal '!I86</f>
        <v>0</v>
      </c>
      <c r="F15" s="23">
        <v>0</v>
      </c>
    </row>
    <row r="16" spans="1:7" x14ac:dyDescent="0.2">
      <c r="A16" s="29">
        <v>11</v>
      </c>
      <c r="B16" s="23" t="s">
        <v>19</v>
      </c>
      <c r="C16" s="23" t="s">
        <v>20</v>
      </c>
      <c r="D16" s="23" t="s">
        <v>21</v>
      </c>
      <c r="E16" s="471">
        <f>'Taikse töö'!F35+'Taikse materjal'!I137</f>
        <v>0</v>
      </c>
      <c r="F16" s="471">
        <f>'Taikse töö'!F36+'Taikse materjal'!I138</f>
        <v>0</v>
      </c>
    </row>
    <row r="17" spans="1:6" x14ac:dyDescent="0.2">
      <c r="A17" s="29">
        <v>12</v>
      </c>
      <c r="B17" s="23" t="s">
        <v>22</v>
      </c>
      <c r="C17" s="23" t="s">
        <v>20</v>
      </c>
      <c r="D17" s="23" t="s">
        <v>23</v>
      </c>
      <c r="E17" s="471">
        <f>'Aljase töö'!F37+'Aljase materjal'!I148</f>
        <v>0</v>
      </c>
      <c r="F17" s="23">
        <v>0</v>
      </c>
    </row>
    <row r="18" spans="1:6" x14ac:dyDescent="0.2">
      <c r="A18" s="29">
        <v>13</v>
      </c>
      <c r="B18" s="23" t="s">
        <v>24</v>
      </c>
      <c r="C18" s="23" t="s">
        <v>20</v>
      </c>
      <c r="D18" s="23" t="s">
        <v>25</v>
      </c>
      <c r="E18" s="471">
        <f>'Soo-otsa töö'!F37+'Soo-otsa materjal'!I149</f>
        <v>0</v>
      </c>
      <c r="F18" s="471">
        <f>'Soo-otsa materjal'!I150</f>
        <v>0</v>
      </c>
    </row>
    <row r="19" spans="1:6" x14ac:dyDescent="0.2">
      <c r="A19" s="29">
        <v>14</v>
      </c>
      <c r="B19" s="23" t="s">
        <v>26</v>
      </c>
      <c r="C19" s="23" t="s">
        <v>27</v>
      </c>
      <c r="D19" s="23" t="s">
        <v>28</v>
      </c>
      <c r="E19" s="471">
        <f>'Jaska töö'!F36+'Jaska materjal'!I152</f>
        <v>0</v>
      </c>
      <c r="F19" s="23">
        <v>0</v>
      </c>
    </row>
    <row r="20" spans="1:6" x14ac:dyDescent="0.2">
      <c r="A20" s="119">
        <v>15</v>
      </c>
      <c r="B20" s="86" t="s">
        <v>29</v>
      </c>
      <c r="C20" s="86" t="s">
        <v>27</v>
      </c>
      <c r="D20" s="86" t="s">
        <v>30</v>
      </c>
      <c r="E20" s="471">
        <f>'Suure Jaani töö'!F38+'Suure Jaani materjal'!I166</f>
        <v>0</v>
      </c>
      <c r="F20" s="472">
        <f>'Suure Jaani töö'!F39+'Suure Jaani materjal'!I167</f>
        <v>0</v>
      </c>
    </row>
    <row r="21" spans="1:6" x14ac:dyDescent="0.2">
      <c r="A21" s="29">
        <v>16</v>
      </c>
      <c r="B21" s="23" t="s">
        <v>31</v>
      </c>
      <c r="C21" s="23" t="s">
        <v>27</v>
      </c>
      <c r="D21" s="23" t="s">
        <v>32</v>
      </c>
      <c r="E21" s="471">
        <f>'Sürgavere töö'!F30+'Sürgavere materjal'!I69</f>
        <v>0</v>
      </c>
      <c r="F21" s="471">
        <f>'Sürgavere töö'!F31+'Sürgavere materjal'!I70</f>
        <v>0</v>
      </c>
    </row>
    <row r="22" spans="1:6" x14ac:dyDescent="0.2">
      <c r="A22" s="29">
        <v>17</v>
      </c>
      <c r="B22" s="23" t="s">
        <v>33</v>
      </c>
      <c r="C22" s="23" t="s">
        <v>27</v>
      </c>
      <c r="D22" s="23" t="s">
        <v>34</v>
      </c>
      <c r="E22" s="471">
        <f>'Auksi töö'!F34+'Auksi materjal'!I141</f>
        <v>0</v>
      </c>
      <c r="F22" s="23">
        <v>0</v>
      </c>
    </row>
    <row r="23" spans="1:6" x14ac:dyDescent="0.2">
      <c r="A23" s="29">
        <v>18</v>
      </c>
      <c r="B23" s="23" t="s">
        <v>35</v>
      </c>
      <c r="C23" s="23" t="s">
        <v>27</v>
      </c>
      <c r="D23" s="23" t="s">
        <v>36</v>
      </c>
      <c r="E23" s="471">
        <f>'Pärsti töö'!F30+'Pärsti materjal'!I67</f>
        <v>0</v>
      </c>
      <c r="F23" s="471">
        <f>'Pärsti töö'!F31+'Pärsti materjal'!I68</f>
        <v>0</v>
      </c>
    </row>
    <row r="24" spans="1:6" x14ac:dyDescent="0.2">
      <c r="A24" s="29">
        <v>19</v>
      </c>
      <c r="B24" s="23" t="s">
        <v>37</v>
      </c>
      <c r="C24" s="23" t="s">
        <v>27</v>
      </c>
      <c r="D24" s="23" t="s">
        <v>38</v>
      </c>
      <c r="E24" s="471">
        <f>'Paala töö'!F41+'Paala materjal'!I200</f>
        <v>0</v>
      </c>
      <c r="F24" s="471">
        <f>'Paala töö'!F42+'Paala materjal'!I201</f>
        <v>0</v>
      </c>
    </row>
    <row r="25" spans="1:6" x14ac:dyDescent="0.2">
      <c r="A25" s="119"/>
      <c r="B25" s="86" t="s">
        <v>1321</v>
      </c>
      <c r="C25" s="86"/>
      <c r="D25" s="86"/>
      <c r="E25" s="471">
        <f>Vasuosad!J60</f>
        <v>0</v>
      </c>
      <c r="F25" s="472">
        <f>Vasuosad!J61</f>
        <v>0</v>
      </c>
    </row>
    <row r="26" spans="1:6" ht="14.45" customHeight="1" x14ac:dyDescent="0.2">
      <c r="A26" s="530" t="s">
        <v>1318</v>
      </c>
      <c r="B26" s="530"/>
      <c r="C26" s="530"/>
      <c r="D26" s="530"/>
      <c r="E26" s="522">
        <f>SUM(E6:E25)</f>
        <v>0</v>
      </c>
      <c r="F26" s="23"/>
    </row>
    <row r="27" spans="1:6" ht="14.45" customHeight="1" x14ac:dyDescent="0.2">
      <c r="A27" s="531" t="s">
        <v>1423</v>
      </c>
      <c r="B27" s="532"/>
      <c r="C27" s="532"/>
      <c r="D27" s="532"/>
      <c r="E27" s="23">
        <f>E26/100*5</f>
        <v>0</v>
      </c>
      <c r="F27" s="23"/>
    </row>
    <row r="28" spans="1:6" x14ac:dyDescent="0.2">
      <c r="A28" s="533" t="s">
        <v>1319</v>
      </c>
      <c r="B28" s="533"/>
      <c r="C28" s="533"/>
      <c r="D28" s="533"/>
      <c r="E28" s="523">
        <f>E26+E27</f>
        <v>0</v>
      </c>
      <c r="F28" s="23"/>
    </row>
    <row r="29" spans="1:6" x14ac:dyDescent="0.2">
      <c r="A29" s="534" t="s">
        <v>1320</v>
      </c>
      <c r="B29" s="534"/>
      <c r="C29" s="534"/>
      <c r="D29" s="534"/>
      <c r="E29" s="23"/>
      <c r="F29" s="472">
        <f>SUM(F6:F25)</f>
        <v>0</v>
      </c>
    </row>
    <row r="31" spans="1:6" x14ac:dyDescent="0.2">
      <c r="A31" s="78" t="s">
        <v>857</v>
      </c>
    </row>
    <row r="32" spans="1:6" x14ac:dyDescent="0.2">
      <c r="A32" s="62"/>
      <c r="B32" s="528" t="s">
        <v>579</v>
      </c>
      <c r="C32" s="528"/>
      <c r="D32" s="528"/>
      <c r="E32" s="528"/>
    </row>
    <row r="33" spans="1:5" x14ac:dyDescent="0.2">
      <c r="A33" s="63"/>
      <c r="B33" s="526" t="s">
        <v>1413</v>
      </c>
      <c r="C33" s="527"/>
      <c r="D33" s="527"/>
      <c r="E33" s="527"/>
    </row>
  </sheetData>
  <sheetProtection algorithmName="SHA-512" hashValue="YW8/hbMOiYpuovIOmx8RsNxA0IIK12eAP/s55wDma9k1BElWKzxmT2xWrsiFiigE3hEMQm67Wo4mYGnHqqLIFQ==" saltValue="iFLQUBRDog7an0b3cZ7ZwA==" spinCount="100000" sheet="1" objects="1" scenarios="1"/>
  <mergeCells count="7">
    <mergeCell ref="B33:E33"/>
    <mergeCell ref="B32:E32"/>
    <mergeCell ref="C3:E3"/>
    <mergeCell ref="A26:D26"/>
    <mergeCell ref="A27:D27"/>
    <mergeCell ref="A28:D28"/>
    <mergeCell ref="A29:D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8658-838C-49BC-804B-30947AAD04C2}">
  <dimension ref="A1:G34"/>
  <sheetViews>
    <sheetView workbookViewId="0"/>
  </sheetViews>
  <sheetFormatPr defaultColWidth="8.7109375" defaultRowHeight="12.75" x14ac:dyDescent="0.2"/>
  <cols>
    <col min="1" max="1" width="6.42578125" style="39" bestFit="1" customWidth="1"/>
    <col min="2" max="2" width="61.5703125" style="39" bestFit="1" customWidth="1"/>
    <col min="3" max="3" width="6" style="41" bestFit="1" customWidth="1"/>
    <col min="4" max="4" width="6.42578125" style="41" bestFit="1" customWidth="1"/>
    <col min="5" max="5" width="14.7109375" style="132" customWidth="1"/>
    <col min="6" max="6" width="17.140625" style="132" customWidth="1"/>
    <col min="7" max="7" width="18.7109375" style="39" bestFit="1" customWidth="1"/>
    <col min="8" max="16384" width="8.7109375" style="39"/>
  </cols>
  <sheetData>
    <row r="1" spans="1:7" x14ac:dyDescent="0.2">
      <c r="B1" s="131" t="s">
        <v>1301</v>
      </c>
    </row>
    <row r="2" spans="1:7" x14ac:dyDescent="0.2">
      <c r="B2" s="133" t="s">
        <v>649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650</v>
      </c>
      <c r="C4" s="7" t="s">
        <v>42</v>
      </c>
      <c r="D4" s="7">
        <v>1</v>
      </c>
      <c r="E4" s="142">
        <v>0</v>
      </c>
      <c r="F4" s="143">
        <f>D4*E4</f>
        <v>0</v>
      </c>
      <c r="G4" s="7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15"/>
      <c r="F5" s="215"/>
      <c r="G5" s="125" t="s">
        <v>44</v>
      </c>
    </row>
    <row r="6" spans="1:7" x14ac:dyDescent="0.2">
      <c r="A6" s="29">
        <v>3</v>
      </c>
      <c r="B6" s="23" t="s">
        <v>651</v>
      </c>
      <c r="C6" s="7" t="s">
        <v>42</v>
      </c>
      <c r="D6" s="7">
        <v>1</v>
      </c>
      <c r="E6" s="142">
        <v>0</v>
      </c>
      <c r="F6" s="143">
        <f t="shared" ref="F6:F33" si="0">D6*E6</f>
        <v>0</v>
      </c>
      <c r="G6" s="7"/>
    </row>
    <row r="7" spans="1:7" x14ac:dyDescent="0.2">
      <c r="A7" s="29">
        <v>4</v>
      </c>
      <c r="B7" s="23" t="s">
        <v>652</v>
      </c>
      <c r="C7" s="7" t="s">
        <v>42</v>
      </c>
      <c r="D7" s="7">
        <v>1</v>
      </c>
      <c r="E7" s="142">
        <v>0</v>
      </c>
      <c r="F7" s="143">
        <f t="shared" si="0"/>
        <v>0</v>
      </c>
      <c r="G7" s="7"/>
    </row>
    <row r="8" spans="1:7" x14ac:dyDescent="0.2">
      <c r="A8" s="29">
        <v>5</v>
      </c>
      <c r="B8" s="23" t="s">
        <v>653</v>
      </c>
      <c r="C8" s="7" t="s">
        <v>42</v>
      </c>
      <c r="D8" s="7">
        <v>1</v>
      </c>
      <c r="E8" s="142">
        <v>0</v>
      </c>
      <c r="F8" s="143">
        <f t="shared" si="0"/>
        <v>0</v>
      </c>
      <c r="G8" s="7"/>
    </row>
    <row r="9" spans="1:7" x14ac:dyDescent="0.2">
      <c r="A9" s="29">
        <v>6</v>
      </c>
      <c r="B9" s="23" t="s">
        <v>654</v>
      </c>
      <c r="C9" s="7" t="s">
        <v>42</v>
      </c>
      <c r="D9" s="7">
        <v>4</v>
      </c>
      <c r="E9" s="142">
        <v>0</v>
      </c>
      <c r="F9" s="143">
        <f t="shared" si="0"/>
        <v>0</v>
      </c>
      <c r="G9" s="7"/>
    </row>
    <row r="10" spans="1:7" x14ac:dyDescent="0.2">
      <c r="A10" s="29">
        <v>7</v>
      </c>
      <c r="B10" s="23" t="s">
        <v>655</v>
      </c>
      <c r="C10" s="7" t="s">
        <v>42</v>
      </c>
      <c r="D10" s="7">
        <v>8</v>
      </c>
      <c r="E10" s="142">
        <v>0</v>
      </c>
      <c r="F10" s="143">
        <f t="shared" si="0"/>
        <v>0</v>
      </c>
      <c r="G10" s="7"/>
    </row>
    <row r="11" spans="1:7" x14ac:dyDescent="0.2">
      <c r="A11" s="29">
        <v>8</v>
      </c>
      <c r="B11" s="23" t="s">
        <v>656</v>
      </c>
      <c r="C11" s="7" t="s">
        <v>588</v>
      </c>
      <c r="D11" s="7">
        <v>1</v>
      </c>
      <c r="E11" s="142">
        <v>0</v>
      </c>
      <c r="F11" s="143">
        <f t="shared" si="0"/>
        <v>0</v>
      </c>
      <c r="G11" s="7"/>
    </row>
    <row r="12" spans="1:7" x14ac:dyDescent="0.2">
      <c r="A12" s="29">
        <v>9</v>
      </c>
      <c r="B12" s="23" t="s">
        <v>657</v>
      </c>
      <c r="C12" s="7" t="s">
        <v>42</v>
      </c>
      <c r="D12" s="7">
        <v>2</v>
      </c>
      <c r="E12" s="142">
        <v>0</v>
      </c>
      <c r="F12" s="143">
        <f t="shared" si="0"/>
        <v>0</v>
      </c>
      <c r="G12" s="7"/>
    </row>
    <row r="13" spans="1:7" x14ac:dyDescent="0.2">
      <c r="A13" s="29">
        <v>10</v>
      </c>
      <c r="B13" s="23" t="s">
        <v>658</v>
      </c>
      <c r="C13" s="7" t="s">
        <v>42</v>
      </c>
      <c r="D13" s="7">
        <v>2</v>
      </c>
      <c r="E13" s="142">
        <v>0</v>
      </c>
      <c r="F13" s="143">
        <f t="shared" si="0"/>
        <v>0</v>
      </c>
      <c r="G13" s="7"/>
    </row>
    <row r="14" spans="1:7" x14ac:dyDescent="0.2">
      <c r="A14" s="29">
        <v>11</v>
      </c>
      <c r="B14" s="23" t="s">
        <v>659</v>
      </c>
      <c r="C14" s="7" t="s">
        <v>61</v>
      </c>
      <c r="D14" s="7">
        <v>2</v>
      </c>
      <c r="E14" s="142">
        <v>0</v>
      </c>
      <c r="F14" s="143">
        <f t="shared" si="0"/>
        <v>0</v>
      </c>
      <c r="G14" s="7"/>
    </row>
    <row r="15" spans="1:7" x14ac:dyDescent="0.2">
      <c r="A15" s="29">
        <v>12</v>
      </c>
      <c r="B15" s="23" t="s">
        <v>592</v>
      </c>
      <c r="C15" s="7" t="s">
        <v>42</v>
      </c>
      <c r="D15" s="7">
        <v>2</v>
      </c>
      <c r="E15" s="142">
        <v>0</v>
      </c>
      <c r="F15" s="143">
        <f t="shared" si="0"/>
        <v>0</v>
      </c>
      <c r="G15" s="7"/>
    </row>
    <row r="16" spans="1:7" x14ac:dyDescent="0.2">
      <c r="A16" s="29">
        <v>13</v>
      </c>
      <c r="B16" s="23" t="s">
        <v>660</v>
      </c>
      <c r="C16" s="7" t="s">
        <v>61</v>
      </c>
      <c r="D16" s="7">
        <v>1</v>
      </c>
      <c r="E16" s="142">
        <v>0</v>
      </c>
      <c r="F16" s="143">
        <f t="shared" si="0"/>
        <v>0</v>
      </c>
      <c r="G16" s="7"/>
    </row>
    <row r="17" spans="1:7" x14ac:dyDescent="0.2">
      <c r="A17" s="29">
        <v>14</v>
      </c>
      <c r="B17" s="23" t="s">
        <v>594</v>
      </c>
      <c r="C17" s="7" t="s">
        <v>42</v>
      </c>
      <c r="D17" s="7">
        <v>1</v>
      </c>
      <c r="E17" s="142">
        <v>0</v>
      </c>
      <c r="F17" s="143">
        <f t="shared" si="0"/>
        <v>0</v>
      </c>
      <c r="G17" s="7"/>
    </row>
    <row r="18" spans="1:7" x14ac:dyDescent="0.2">
      <c r="A18" s="29">
        <v>15</v>
      </c>
      <c r="B18" s="23" t="s">
        <v>595</v>
      </c>
      <c r="C18" s="7" t="s">
        <v>42</v>
      </c>
      <c r="D18" s="7">
        <v>1</v>
      </c>
      <c r="E18" s="142">
        <v>0</v>
      </c>
      <c r="F18" s="143">
        <f t="shared" si="0"/>
        <v>0</v>
      </c>
      <c r="G18" s="7"/>
    </row>
    <row r="19" spans="1:7" x14ac:dyDescent="0.2">
      <c r="A19" s="29">
        <v>16</v>
      </c>
      <c r="B19" s="23" t="s">
        <v>596</v>
      </c>
      <c r="C19" s="7" t="s">
        <v>45</v>
      </c>
      <c r="D19" s="7">
        <v>12</v>
      </c>
      <c r="E19" s="142">
        <v>0</v>
      </c>
      <c r="F19" s="143">
        <f t="shared" si="0"/>
        <v>0</v>
      </c>
      <c r="G19" s="7"/>
    </row>
    <row r="20" spans="1:7" x14ac:dyDescent="0.2">
      <c r="A20" s="29">
        <v>17</v>
      </c>
      <c r="B20" s="23" t="s">
        <v>597</v>
      </c>
      <c r="C20" s="7" t="s">
        <v>45</v>
      </c>
      <c r="D20" s="7">
        <v>2500</v>
      </c>
      <c r="E20" s="142">
        <v>0</v>
      </c>
      <c r="F20" s="143">
        <f t="shared" si="0"/>
        <v>0</v>
      </c>
      <c r="G20" s="7"/>
    </row>
    <row r="21" spans="1:7" x14ac:dyDescent="0.2">
      <c r="A21" s="29">
        <v>18</v>
      </c>
      <c r="B21" s="23" t="s">
        <v>599</v>
      </c>
      <c r="C21" s="7" t="s">
        <v>42</v>
      </c>
      <c r="D21" s="7">
        <v>2</v>
      </c>
      <c r="E21" s="142">
        <v>0</v>
      </c>
      <c r="F21" s="143">
        <f t="shared" si="0"/>
        <v>0</v>
      </c>
      <c r="G21" s="7"/>
    </row>
    <row r="22" spans="1:7" x14ac:dyDescent="0.2">
      <c r="A22" s="29">
        <v>19</v>
      </c>
      <c r="B22" s="23" t="s">
        <v>600</v>
      </c>
      <c r="C22" s="7" t="s">
        <v>61</v>
      </c>
      <c r="D22" s="7">
        <v>6</v>
      </c>
      <c r="E22" s="142">
        <v>0</v>
      </c>
      <c r="F22" s="143">
        <f t="shared" si="0"/>
        <v>0</v>
      </c>
      <c r="G22" s="7"/>
    </row>
    <row r="23" spans="1:7" x14ac:dyDescent="0.2">
      <c r="A23" s="29">
        <v>20</v>
      </c>
      <c r="B23" s="23" t="s">
        <v>601</v>
      </c>
      <c r="C23" s="7" t="s">
        <v>42</v>
      </c>
      <c r="D23" s="7">
        <v>1</v>
      </c>
      <c r="E23" s="142">
        <v>0</v>
      </c>
      <c r="F23" s="143">
        <f t="shared" si="0"/>
        <v>0</v>
      </c>
      <c r="G23" s="7"/>
    </row>
    <row r="24" spans="1:7" x14ac:dyDescent="0.2">
      <c r="A24" s="29">
        <v>21</v>
      </c>
      <c r="B24" s="23" t="s">
        <v>602</v>
      </c>
      <c r="C24" s="7" t="s">
        <v>42</v>
      </c>
      <c r="D24" s="7">
        <v>1</v>
      </c>
      <c r="E24" s="142">
        <v>0</v>
      </c>
      <c r="F24" s="143">
        <f t="shared" si="0"/>
        <v>0</v>
      </c>
      <c r="G24" s="7"/>
    </row>
    <row r="25" spans="1:7" x14ac:dyDescent="0.2">
      <c r="A25" s="123">
        <v>22</v>
      </c>
      <c r="B25" s="216" t="s">
        <v>603</v>
      </c>
      <c r="C25" s="125" t="s">
        <v>42</v>
      </c>
      <c r="D25" s="125">
        <v>1</v>
      </c>
      <c r="E25" s="215"/>
      <c r="F25" s="215"/>
      <c r="G25" s="125" t="s">
        <v>44</v>
      </c>
    </row>
    <row r="26" spans="1:7" s="55" customFormat="1" ht="13.5" customHeight="1" x14ac:dyDescent="0.25">
      <c r="A26" s="125">
        <v>23</v>
      </c>
      <c r="B26" s="484" t="s">
        <v>604</v>
      </c>
      <c r="C26" s="125" t="s">
        <v>42</v>
      </c>
      <c r="D26" s="125">
        <v>1</v>
      </c>
      <c r="E26" s="215"/>
      <c r="F26" s="215"/>
      <c r="G26" s="125" t="s">
        <v>44</v>
      </c>
    </row>
    <row r="27" spans="1:7" x14ac:dyDescent="0.2">
      <c r="A27" s="123">
        <v>24</v>
      </c>
      <c r="B27" s="124" t="s">
        <v>605</v>
      </c>
      <c r="C27" s="125" t="s">
        <v>42</v>
      </c>
      <c r="D27" s="125">
        <v>1</v>
      </c>
      <c r="E27" s="215"/>
      <c r="F27" s="215"/>
      <c r="G27" s="125" t="s">
        <v>44</v>
      </c>
    </row>
    <row r="28" spans="1:7" x14ac:dyDescent="0.2">
      <c r="A28" s="123">
        <v>25</v>
      </c>
      <c r="B28" s="124" t="s">
        <v>47</v>
      </c>
      <c r="C28" s="125" t="s">
        <v>42</v>
      </c>
      <c r="D28" s="125">
        <v>1</v>
      </c>
      <c r="E28" s="215"/>
      <c r="F28" s="215"/>
      <c r="G28" s="125" t="s">
        <v>44</v>
      </c>
    </row>
    <row r="29" spans="1:7" ht="25.5" x14ac:dyDescent="0.2">
      <c r="A29" s="123">
        <v>26</v>
      </c>
      <c r="B29" s="126" t="s">
        <v>50</v>
      </c>
      <c r="C29" s="125" t="s">
        <v>42</v>
      </c>
      <c r="D29" s="125">
        <v>1</v>
      </c>
      <c r="E29" s="215"/>
      <c r="F29" s="215"/>
      <c r="G29" s="125" t="s">
        <v>44</v>
      </c>
    </row>
    <row r="30" spans="1:7" x14ac:dyDescent="0.2">
      <c r="A30" s="123">
        <v>27</v>
      </c>
      <c r="B30" s="124" t="s">
        <v>51</v>
      </c>
      <c r="C30" s="125" t="s">
        <v>42</v>
      </c>
      <c r="D30" s="125">
        <v>1</v>
      </c>
      <c r="E30" s="215"/>
      <c r="F30" s="215"/>
      <c r="G30" s="125" t="s">
        <v>44</v>
      </c>
    </row>
    <row r="31" spans="1:7" x14ac:dyDescent="0.2">
      <c r="A31" s="29">
        <v>28</v>
      </c>
      <c r="B31" s="23" t="s">
        <v>52</v>
      </c>
      <c r="C31" s="7" t="s">
        <v>588</v>
      </c>
      <c r="D31" s="7">
        <v>1</v>
      </c>
      <c r="E31" s="142">
        <v>0</v>
      </c>
      <c r="F31" s="143">
        <f t="shared" si="0"/>
        <v>0</v>
      </c>
      <c r="G31" s="7"/>
    </row>
    <row r="32" spans="1:7" x14ac:dyDescent="0.2">
      <c r="A32" s="29">
        <v>29</v>
      </c>
      <c r="B32" s="23" t="s">
        <v>53</v>
      </c>
      <c r="C32" s="7" t="s">
        <v>588</v>
      </c>
      <c r="D32" s="7">
        <v>1</v>
      </c>
      <c r="E32" s="142">
        <v>0</v>
      </c>
      <c r="F32" s="143">
        <f t="shared" si="0"/>
        <v>0</v>
      </c>
      <c r="G32" s="7"/>
    </row>
    <row r="33" spans="1:7" x14ac:dyDescent="0.2">
      <c r="A33" s="29">
        <v>30</v>
      </c>
      <c r="B33" s="23" t="s">
        <v>606</v>
      </c>
      <c r="C33" s="7" t="s">
        <v>588</v>
      </c>
      <c r="D33" s="7">
        <v>1</v>
      </c>
      <c r="E33" s="142">
        <v>0</v>
      </c>
      <c r="F33" s="143">
        <f t="shared" si="0"/>
        <v>0</v>
      </c>
      <c r="G33" s="7"/>
    </row>
    <row r="34" spans="1:7" x14ac:dyDescent="0.2">
      <c r="A34" s="535" t="s">
        <v>1334</v>
      </c>
      <c r="B34" s="535"/>
      <c r="C34" s="535"/>
      <c r="D34" s="535"/>
      <c r="E34" s="535"/>
      <c r="F34" s="147">
        <f>SUM(F4:F33)</f>
        <v>0</v>
      </c>
      <c r="G34" s="23"/>
    </row>
  </sheetData>
  <sheetProtection algorithmName="SHA-512" hashValue="BxrQ+pVqx3tf0ghOLp/DAfHfpSOs75mQf2TEI2sVnXooHrAJ4ofKpQYTWmg65bzgE81VQbbZeCTe3zM/Ayf8mg==" saltValue="1qt9+8WCUawcj1+UhU0/9w==" spinCount="100000" sheet="1" objects="1" scenarios="1"/>
  <protectedRanges>
    <protectedRange sqref="E31:E33" name="Vahemik3"/>
    <protectedRange sqref="E6:E24" name="Vahemik2"/>
    <protectedRange sqref="E4" name="Vahemik1"/>
  </protectedRanges>
  <mergeCells count="1">
    <mergeCell ref="A34:E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1A10-6AE8-42C4-94B4-F918EC79A3EE}">
  <dimension ref="A1:M159"/>
  <sheetViews>
    <sheetView workbookViewId="0"/>
  </sheetViews>
  <sheetFormatPr defaultColWidth="12.85546875" defaultRowHeight="12.75" x14ac:dyDescent="0.2"/>
  <cols>
    <col min="1" max="1" width="6" style="175" bestFit="1" customWidth="1"/>
    <col min="2" max="2" width="51.42578125" style="39" bestFit="1" customWidth="1"/>
    <col min="3" max="3" width="37.7109375" style="39" customWidth="1"/>
    <col min="4" max="4" width="14.42578125" style="39" customWidth="1"/>
    <col min="5" max="5" width="28.7109375" style="41" bestFit="1" customWidth="1"/>
    <col min="6" max="6" width="6.42578125" style="44" bestFit="1" customWidth="1"/>
    <col min="7" max="7" width="4.5703125" style="39" bestFit="1" customWidth="1"/>
    <col min="8" max="8" width="14.42578125" style="132" customWidth="1"/>
    <col min="9" max="9" width="14.85546875" style="132" customWidth="1"/>
    <col min="10" max="13" width="12.85546875" style="41"/>
    <col min="14" max="16384" width="12.85546875" style="39"/>
  </cols>
  <sheetData>
    <row r="1" spans="1:9" x14ac:dyDescent="0.2">
      <c r="A1" s="174"/>
      <c r="B1" s="133" t="s">
        <v>1300</v>
      </c>
      <c r="C1" s="96"/>
    </row>
    <row r="2" spans="1:9" x14ac:dyDescent="0.2">
      <c r="B2" s="96" t="s">
        <v>649</v>
      </c>
      <c r="C2" s="96"/>
    </row>
    <row r="3" spans="1:9" x14ac:dyDescent="0.2">
      <c r="A3" s="147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59">
        <v>1</v>
      </c>
      <c r="B4" s="111" t="s">
        <v>184</v>
      </c>
      <c r="C4" s="115"/>
      <c r="D4" s="57"/>
      <c r="E4" s="58"/>
      <c r="F4" s="59"/>
      <c r="G4" s="57"/>
      <c r="H4" s="109"/>
      <c r="I4" s="161">
        <f>SUM(I5:I81)</f>
        <v>0</v>
      </c>
    </row>
    <row r="5" spans="1:9" x14ac:dyDescent="0.2">
      <c r="A5" s="143" t="s">
        <v>185</v>
      </c>
      <c r="B5" s="5" t="s">
        <v>186</v>
      </c>
      <c r="C5" s="8"/>
      <c r="D5" s="9" t="s">
        <v>60</v>
      </c>
      <c r="E5" s="5" t="s">
        <v>187</v>
      </c>
      <c r="F5" s="13">
        <v>2</v>
      </c>
      <c r="G5" s="3" t="s">
        <v>42</v>
      </c>
      <c r="H5" s="142">
        <v>0</v>
      </c>
      <c r="I5" s="143">
        <f>F5*H5</f>
        <v>0</v>
      </c>
    </row>
    <row r="6" spans="1:9" x14ac:dyDescent="0.2">
      <c r="A6" s="143" t="s">
        <v>188</v>
      </c>
      <c r="B6" s="5" t="s">
        <v>189</v>
      </c>
      <c r="C6" s="8"/>
      <c r="D6" s="9" t="s">
        <v>60</v>
      </c>
      <c r="E6" s="5" t="s">
        <v>190</v>
      </c>
      <c r="F6" s="13">
        <v>2</v>
      </c>
      <c r="G6" s="3" t="s">
        <v>42</v>
      </c>
      <c r="H6" s="142">
        <v>0</v>
      </c>
      <c r="I6" s="143">
        <f t="shared" ref="I6:I69" si="0">F6*H6</f>
        <v>0</v>
      </c>
    </row>
    <row r="7" spans="1:9" x14ac:dyDescent="0.2">
      <c r="A7" s="143" t="s">
        <v>191</v>
      </c>
      <c r="B7" s="5" t="s">
        <v>192</v>
      </c>
      <c r="C7" s="8"/>
      <c r="D7" s="9" t="s">
        <v>60</v>
      </c>
      <c r="E7" s="5" t="s">
        <v>193</v>
      </c>
      <c r="F7" s="13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">
      <c r="A8" s="143" t="s">
        <v>194</v>
      </c>
      <c r="B8" s="5" t="s">
        <v>195</v>
      </c>
      <c r="C8" s="8"/>
      <c r="D8" s="9" t="s">
        <v>60</v>
      </c>
      <c r="E8" s="5" t="s">
        <v>196</v>
      </c>
      <c r="F8" s="13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">
      <c r="A9" s="143" t="s">
        <v>197</v>
      </c>
      <c r="B9" s="5" t="s">
        <v>198</v>
      </c>
      <c r="C9" s="8"/>
      <c r="D9" s="9" t="s">
        <v>60</v>
      </c>
      <c r="E9" s="5" t="s">
        <v>199</v>
      </c>
      <c r="F9" s="13">
        <v>1</v>
      </c>
      <c r="G9" s="3" t="s">
        <v>42</v>
      </c>
      <c r="H9" s="142">
        <v>0</v>
      </c>
      <c r="I9" s="143">
        <f t="shared" si="0"/>
        <v>0</v>
      </c>
    </row>
    <row r="10" spans="1:9" x14ac:dyDescent="0.2">
      <c r="A10" s="143" t="s">
        <v>200</v>
      </c>
      <c r="B10" s="5" t="s">
        <v>201</v>
      </c>
      <c r="C10" s="8"/>
      <c r="D10" s="9" t="s">
        <v>60</v>
      </c>
      <c r="E10" s="5" t="s">
        <v>202</v>
      </c>
      <c r="F10" s="13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">
      <c r="A11" s="143" t="s">
        <v>203</v>
      </c>
      <c r="B11" s="5" t="s">
        <v>204</v>
      </c>
      <c r="C11" s="8"/>
      <c r="D11" s="9" t="s">
        <v>60</v>
      </c>
      <c r="E11" s="5" t="s">
        <v>205</v>
      </c>
      <c r="F11" s="13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">
      <c r="A12" s="143" t="s">
        <v>206</v>
      </c>
      <c r="B12" s="8" t="s">
        <v>207</v>
      </c>
      <c r="C12" s="5" t="s">
        <v>208</v>
      </c>
      <c r="D12" s="9" t="s">
        <v>60</v>
      </c>
      <c r="E12" s="8" t="s">
        <v>72</v>
      </c>
      <c r="F12" s="14">
        <v>5</v>
      </c>
      <c r="G12" s="7" t="s">
        <v>61</v>
      </c>
      <c r="H12" s="142">
        <v>0</v>
      </c>
      <c r="I12" s="143">
        <f t="shared" si="0"/>
        <v>0</v>
      </c>
    </row>
    <row r="13" spans="1:9" x14ac:dyDescent="0.2">
      <c r="A13" s="143" t="s">
        <v>209</v>
      </c>
      <c r="B13" s="8" t="s">
        <v>210</v>
      </c>
      <c r="C13" s="8" t="s">
        <v>211</v>
      </c>
      <c r="D13" s="4" t="s">
        <v>76</v>
      </c>
      <c r="E13" s="8" t="s">
        <v>212</v>
      </c>
      <c r="F13" s="14">
        <v>100</v>
      </c>
      <c r="G13" s="7" t="s">
        <v>61</v>
      </c>
      <c r="H13" s="142">
        <v>0</v>
      </c>
      <c r="I13" s="143">
        <f t="shared" si="0"/>
        <v>0</v>
      </c>
    </row>
    <row r="14" spans="1:9" x14ac:dyDescent="0.2">
      <c r="A14" s="143" t="s">
        <v>213</v>
      </c>
      <c r="B14" s="8" t="s">
        <v>126</v>
      </c>
      <c r="C14" s="8" t="s">
        <v>214</v>
      </c>
      <c r="D14" s="4" t="s">
        <v>76</v>
      </c>
      <c r="E14" s="8" t="s">
        <v>215</v>
      </c>
      <c r="F14" s="14">
        <v>2</v>
      </c>
      <c r="G14" s="7" t="s">
        <v>61</v>
      </c>
      <c r="H14" s="142">
        <v>0</v>
      </c>
      <c r="I14" s="143">
        <f t="shared" si="0"/>
        <v>0</v>
      </c>
    </row>
    <row r="15" spans="1:9" x14ac:dyDescent="0.2">
      <c r="A15" s="143" t="s">
        <v>216</v>
      </c>
      <c r="B15" s="8" t="s">
        <v>217</v>
      </c>
      <c r="C15" s="8" t="s">
        <v>218</v>
      </c>
      <c r="D15" s="4" t="s">
        <v>76</v>
      </c>
      <c r="E15" s="8" t="s">
        <v>219</v>
      </c>
      <c r="F15" s="14">
        <v>176</v>
      </c>
      <c r="G15" s="7" t="s">
        <v>61</v>
      </c>
      <c r="H15" s="142">
        <v>0</v>
      </c>
      <c r="I15" s="143">
        <f t="shared" si="0"/>
        <v>0</v>
      </c>
    </row>
    <row r="16" spans="1:9" ht="89.25" x14ac:dyDescent="0.2">
      <c r="A16" s="143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6">
        <v>1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">
      <c r="A17" s="143" t="s">
        <v>225</v>
      </c>
      <c r="B17" s="12" t="s">
        <v>226</v>
      </c>
      <c r="C17" s="5" t="s">
        <v>64</v>
      </c>
      <c r="D17" s="9" t="s">
        <v>60</v>
      </c>
      <c r="E17" s="5" t="s">
        <v>63</v>
      </c>
      <c r="F17" s="6">
        <v>1</v>
      </c>
      <c r="G17" s="7" t="s">
        <v>61</v>
      </c>
      <c r="H17" s="142">
        <v>0</v>
      </c>
      <c r="I17" s="143">
        <f t="shared" si="0"/>
        <v>0</v>
      </c>
    </row>
    <row r="18" spans="1:9" s="97" customFormat="1" ht="76.5" x14ac:dyDescent="0.25">
      <c r="A18" s="143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76.5" x14ac:dyDescent="0.2">
      <c r="A19" s="143" t="s">
        <v>230</v>
      </c>
      <c r="B19" s="12" t="s">
        <v>231</v>
      </c>
      <c r="C19" s="5" t="s">
        <v>232</v>
      </c>
      <c r="D19" s="9" t="s">
        <v>60</v>
      </c>
      <c r="E19" s="5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38.25" x14ac:dyDescent="0.2">
      <c r="A20" s="143" t="s">
        <v>233</v>
      </c>
      <c r="B20" s="12" t="s">
        <v>234</v>
      </c>
      <c r="C20" s="5" t="s">
        <v>235</v>
      </c>
      <c r="D20" s="9" t="s">
        <v>60</v>
      </c>
      <c r="E20" s="5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51" x14ac:dyDescent="0.2">
      <c r="A21" s="143" t="s">
        <v>236</v>
      </c>
      <c r="B21" s="12" t="s">
        <v>237</v>
      </c>
      <c r="C21" s="5" t="s">
        <v>238</v>
      </c>
      <c r="D21" s="9" t="s">
        <v>60</v>
      </c>
      <c r="E21" s="5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51" x14ac:dyDescent="0.2">
      <c r="A22" s="143" t="s">
        <v>239</v>
      </c>
      <c r="B22" s="12" t="s">
        <v>240</v>
      </c>
      <c r="C22" s="5" t="s">
        <v>241</v>
      </c>
      <c r="D22" s="9" t="s">
        <v>60</v>
      </c>
      <c r="E22" s="5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63.75" x14ac:dyDescent="0.2">
      <c r="A23" s="143" t="s">
        <v>242</v>
      </c>
      <c r="B23" s="12" t="s">
        <v>243</v>
      </c>
      <c r="C23" s="12" t="s">
        <v>244</v>
      </c>
      <c r="D23" s="9" t="s">
        <v>60</v>
      </c>
      <c r="E23" s="5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63.75" x14ac:dyDescent="0.2">
      <c r="A24" s="143" t="s">
        <v>245</v>
      </c>
      <c r="B24" s="12" t="s">
        <v>246</v>
      </c>
      <c r="C24" s="5" t="s">
        <v>247</v>
      </c>
      <c r="D24" s="9" t="s">
        <v>60</v>
      </c>
      <c r="E24" s="5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">
      <c r="A25" s="143" t="s">
        <v>248</v>
      </c>
      <c r="B25" s="12" t="s">
        <v>249</v>
      </c>
      <c r="C25" s="5" t="s">
        <v>250</v>
      </c>
      <c r="D25" s="9" t="s">
        <v>60</v>
      </c>
      <c r="E25" s="5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">
      <c r="A26" s="143" t="s">
        <v>251</v>
      </c>
      <c r="B26" s="8" t="s">
        <v>252</v>
      </c>
      <c r="C26" s="8" t="s">
        <v>92</v>
      </c>
      <c r="D26" s="9" t="s">
        <v>60</v>
      </c>
      <c r="E26" s="5" t="s">
        <v>92</v>
      </c>
      <c r="F26" s="14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">
      <c r="A27" s="143" t="s">
        <v>253</v>
      </c>
      <c r="B27" s="8" t="s">
        <v>254</v>
      </c>
      <c r="C27" s="8" t="s">
        <v>255</v>
      </c>
      <c r="D27" s="15" t="s">
        <v>76</v>
      </c>
      <c r="E27" s="8" t="s">
        <v>256</v>
      </c>
      <c r="F27" s="6">
        <v>1</v>
      </c>
      <c r="G27" s="7" t="s">
        <v>61</v>
      </c>
      <c r="H27" s="142">
        <v>0</v>
      </c>
      <c r="I27" s="143">
        <f t="shared" si="0"/>
        <v>0</v>
      </c>
    </row>
    <row r="28" spans="1:9" x14ac:dyDescent="0.2">
      <c r="A28" s="143" t="s">
        <v>257</v>
      </c>
      <c r="B28" s="16" t="s">
        <v>258</v>
      </c>
      <c r="C28" s="5"/>
      <c r="D28" s="9" t="s">
        <v>60</v>
      </c>
      <c r="E28" s="16" t="s">
        <v>94</v>
      </c>
      <c r="F28" s="14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">
      <c r="A29" s="143" t="s">
        <v>259</v>
      </c>
      <c r="B29" s="8" t="s">
        <v>260</v>
      </c>
      <c r="C29" s="5"/>
      <c r="D29" s="9" t="s">
        <v>60</v>
      </c>
      <c r="E29" s="8" t="s">
        <v>261</v>
      </c>
      <c r="F29" s="6">
        <v>1</v>
      </c>
      <c r="G29" s="7" t="s">
        <v>61</v>
      </c>
      <c r="H29" s="142">
        <v>0</v>
      </c>
      <c r="I29" s="143">
        <f t="shared" si="0"/>
        <v>0</v>
      </c>
    </row>
    <row r="30" spans="1:9" x14ac:dyDescent="0.2">
      <c r="A30" s="143" t="s">
        <v>262</v>
      </c>
      <c r="B30" s="16" t="s">
        <v>263</v>
      </c>
      <c r="C30" s="5"/>
      <c r="D30" s="9" t="s">
        <v>60</v>
      </c>
      <c r="E30" s="8" t="s">
        <v>264</v>
      </c>
      <c r="F30" s="6">
        <v>1</v>
      </c>
      <c r="G30" s="7" t="s">
        <v>61</v>
      </c>
      <c r="H30" s="142">
        <v>0</v>
      </c>
      <c r="I30" s="143">
        <f t="shared" si="0"/>
        <v>0</v>
      </c>
    </row>
    <row r="31" spans="1:9" x14ac:dyDescent="0.2">
      <c r="A31" s="143" t="s">
        <v>265</v>
      </c>
      <c r="B31" s="16" t="s">
        <v>266</v>
      </c>
      <c r="C31" s="5"/>
      <c r="D31" s="9" t="s">
        <v>60</v>
      </c>
      <c r="E31" s="8" t="s">
        <v>267</v>
      </c>
      <c r="F31" s="6">
        <v>3</v>
      </c>
      <c r="G31" s="7" t="s">
        <v>61</v>
      </c>
      <c r="H31" s="142">
        <v>0</v>
      </c>
      <c r="I31" s="143">
        <f t="shared" si="0"/>
        <v>0</v>
      </c>
    </row>
    <row r="32" spans="1:9" x14ac:dyDescent="0.2">
      <c r="A32" s="143" t="s">
        <v>269</v>
      </c>
      <c r="B32" s="8" t="s">
        <v>270</v>
      </c>
      <c r="C32" s="8" t="s">
        <v>83</v>
      </c>
      <c r="D32" s="4" t="s">
        <v>76</v>
      </c>
      <c r="E32" s="8" t="s">
        <v>271</v>
      </c>
      <c r="F32" s="6">
        <v>1</v>
      </c>
      <c r="G32" s="7" t="s">
        <v>61</v>
      </c>
      <c r="H32" s="142">
        <v>0</v>
      </c>
      <c r="I32" s="143">
        <f t="shared" si="0"/>
        <v>0</v>
      </c>
    </row>
    <row r="33" spans="1:9" x14ac:dyDescent="0.2">
      <c r="A33" s="143" t="s">
        <v>272</v>
      </c>
      <c r="B33" s="8" t="s">
        <v>273</v>
      </c>
      <c r="C33" s="8" t="s">
        <v>84</v>
      </c>
      <c r="D33" s="4" t="s">
        <v>76</v>
      </c>
      <c r="E33" s="8" t="s">
        <v>274</v>
      </c>
      <c r="F33" s="6">
        <v>20</v>
      </c>
      <c r="G33" s="7" t="s">
        <v>61</v>
      </c>
      <c r="H33" s="142">
        <v>0</v>
      </c>
      <c r="I33" s="143">
        <f t="shared" si="0"/>
        <v>0</v>
      </c>
    </row>
    <row r="34" spans="1:9" x14ac:dyDescent="0.2">
      <c r="A34" s="143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6">
        <v>4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143" t="s">
        <v>280</v>
      </c>
      <c r="B35" s="8" t="s">
        <v>126</v>
      </c>
      <c r="C35" s="8" t="s">
        <v>82</v>
      </c>
      <c r="D35" s="4" t="s">
        <v>76</v>
      </c>
      <c r="E35" s="8" t="s">
        <v>281</v>
      </c>
      <c r="F35" s="6">
        <v>1</v>
      </c>
      <c r="G35" s="7" t="s">
        <v>61</v>
      </c>
      <c r="H35" s="142">
        <v>0</v>
      </c>
      <c r="I35" s="143">
        <f t="shared" si="0"/>
        <v>0</v>
      </c>
    </row>
    <row r="36" spans="1:9" x14ac:dyDescent="0.2">
      <c r="A36" s="143" t="s">
        <v>282</v>
      </c>
      <c r="B36" s="8" t="s">
        <v>79</v>
      </c>
      <c r="C36" s="8" t="s">
        <v>283</v>
      </c>
      <c r="D36" s="4" t="s">
        <v>76</v>
      </c>
      <c r="E36" s="8" t="s">
        <v>284</v>
      </c>
      <c r="F36" s="6">
        <v>2</v>
      </c>
      <c r="G36" s="7" t="s">
        <v>61</v>
      </c>
      <c r="H36" s="142">
        <v>0</v>
      </c>
      <c r="I36" s="143">
        <f t="shared" si="0"/>
        <v>0</v>
      </c>
    </row>
    <row r="37" spans="1:9" x14ac:dyDescent="0.2">
      <c r="A37" s="143" t="s">
        <v>285</v>
      </c>
      <c r="B37" s="8" t="s">
        <v>79</v>
      </c>
      <c r="C37" s="8" t="s">
        <v>286</v>
      </c>
      <c r="D37" s="4" t="s">
        <v>76</v>
      </c>
      <c r="E37" s="8" t="s">
        <v>287</v>
      </c>
      <c r="F37" s="6">
        <v>2</v>
      </c>
      <c r="G37" s="7" t="s">
        <v>61</v>
      </c>
      <c r="H37" s="142">
        <v>0</v>
      </c>
      <c r="I37" s="143">
        <f t="shared" si="0"/>
        <v>0</v>
      </c>
    </row>
    <row r="38" spans="1:9" x14ac:dyDescent="0.2">
      <c r="A38" s="143" t="s">
        <v>288</v>
      </c>
      <c r="B38" s="8" t="s">
        <v>79</v>
      </c>
      <c r="C38" s="8" t="s">
        <v>289</v>
      </c>
      <c r="D38" s="4" t="s">
        <v>76</v>
      </c>
      <c r="E38" s="17">
        <v>1985600000</v>
      </c>
      <c r="F38" s="14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">
      <c r="A39" s="143" t="s">
        <v>290</v>
      </c>
      <c r="B39" s="8" t="s">
        <v>291</v>
      </c>
      <c r="C39" s="8" t="s">
        <v>292</v>
      </c>
      <c r="D39" s="4" t="s">
        <v>76</v>
      </c>
      <c r="E39" s="8" t="s">
        <v>293</v>
      </c>
      <c r="F39" s="6">
        <v>1</v>
      </c>
      <c r="G39" s="7" t="s">
        <v>61</v>
      </c>
      <c r="H39" s="142">
        <v>0</v>
      </c>
      <c r="I39" s="143">
        <f t="shared" si="0"/>
        <v>0</v>
      </c>
    </row>
    <row r="40" spans="1:9" x14ac:dyDescent="0.2">
      <c r="A40" s="143" t="s">
        <v>294</v>
      </c>
      <c r="B40" s="8" t="s">
        <v>295</v>
      </c>
      <c r="C40" s="8" t="s">
        <v>296</v>
      </c>
      <c r="D40" s="4" t="s">
        <v>76</v>
      </c>
      <c r="E40" s="8" t="s">
        <v>297</v>
      </c>
      <c r="F40" s="6">
        <v>5</v>
      </c>
      <c r="G40" s="7" t="s">
        <v>61</v>
      </c>
      <c r="H40" s="142">
        <v>0</v>
      </c>
      <c r="I40" s="143">
        <f t="shared" si="0"/>
        <v>0</v>
      </c>
    </row>
    <row r="41" spans="1:9" x14ac:dyDescent="0.2">
      <c r="A41" s="143" t="s">
        <v>298</v>
      </c>
      <c r="B41" s="8" t="s">
        <v>79</v>
      </c>
      <c r="C41" s="8" t="s">
        <v>299</v>
      </c>
      <c r="D41" s="4" t="s">
        <v>76</v>
      </c>
      <c r="E41" s="17">
        <v>1527620000</v>
      </c>
      <c r="F41" s="14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">
      <c r="A42" s="143" t="s">
        <v>300</v>
      </c>
      <c r="B42" s="8" t="s">
        <v>79</v>
      </c>
      <c r="C42" s="8" t="s">
        <v>301</v>
      </c>
      <c r="D42" s="4" t="s">
        <v>76</v>
      </c>
      <c r="E42" s="17">
        <v>1527890000</v>
      </c>
      <c r="F42" s="14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">
      <c r="A43" s="143" t="s">
        <v>302</v>
      </c>
      <c r="B43" s="8" t="s">
        <v>126</v>
      </c>
      <c r="C43" s="8" t="s">
        <v>303</v>
      </c>
      <c r="D43" s="4" t="s">
        <v>76</v>
      </c>
      <c r="E43" s="8" t="s">
        <v>304</v>
      </c>
      <c r="F43" s="6">
        <v>1</v>
      </c>
      <c r="G43" s="7" t="s">
        <v>61</v>
      </c>
      <c r="H43" s="142">
        <v>0</v>
      </c>
      <c r="I43" s="143">
        <f t="shared" si="0"/>
        <v>0</v>
      </c>
    </row>
    <row r="44" spans="1:9" ht="25.5" x14ac:dyDescent="0.2">
      <c r="A44" s="143" t="s">
        <v>305</v>
      </c>
      <c r="B44" s="8" t="s">
        <v>306</v>
      </c>
      <c r="C44" s="8" t="s">
        <v>99</v>
      </c>
      <c r="D44" s="18" t="s">
        <v>100</v>
      </c>
      <c r="E44" s="8" t="s">
        <v>307</v>
      </c>
      <c r="F44" s="6">
        <v>1</v>
      </c>
      <c r="G44" s="7" t="s">
        <v>61</v>
      </c>
      <c r="H44" s="142">
        <v>0</v>
      </c>
      <c r="I44" s="143">
        <f t="shared" si="0"/>
        <v>0</v>
      </c>
    </row>
    <row r="45" spans="1:9" ht="25.5" x14ac:dyDescent="0.2">
      <c r="A45" s="143" t="s">
        <v>308</v>
      </c>
      <c r="B45" s="8" t="s">
        <v>309</v>
      </c>
      <c r="C45" s="8" t="s">
        <v>101</v>
      </c>
      <c r="D45" s="18" t="s">
        <v>100</v>
      </c>
      <c r="E45" s="8" t="s">
        <v>310</v>
      </c>
      <c r="F45" s="6">
        <v>1</v>
      </c>
      <c r="G45" s="7" t="s">
        <v>61</v>
      </c>
      <c r="H45" s="142">
        <v>0</v>
      </c>
      <c r="I45" s="143">
        <f t="shared" si="0"/>
        <v>0</v>
      </c>
    </row>
    <row r="46" spans="1:9" ht="25.5" x14ac:dyDescent="0.2">
      <c r="A46" s="143" t="s">
        <v>311</v>
      </c>
      <c r="B46" s="15" t="s">
        <v>312</v>
      </c>
      <c r="C46" s="19" t="s">
        <v>313</v>
      </c>
      <c r="D46" s="18" t="s">
        <v>100</v>
      </c>
      <c r="E46" s="20">
        <v>2910119</v>
      </c>
      <c r="F46" s="6">
        <v>1</v>
      </c>
      <c r="G46" s="6" t="s">
        <v>61</v>
      </c>
      <c r="H46" s="142">
        <v>0</v>
      </c>
      <c r="I46" s="143">
        <f t="shared" si="0"/>
        <v>0</v>
      </c>
    </row>
    <row r="47" spans="1:9" ht="25.5" x14ac:dyDescent="0.2">
      <c r="A47" s="143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6">
        <v>1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143" t="s">
        <v>317</v>
      </c>
      <c r="B48" s="8" t="s">
        <v>318</v>
      </c>
      <c r="C48" s="8"/>
      <c r="D48" s="9" t="s">
        <v>60</v>
      </c>
      <c r="E48" s="8" t="s">
        <v>103</v>
      </c>
      <c r="F48" s="6">
        <v>2</v>
      </c>
      <c r="G48" s="7" t="s">
        <v>61</v>
      </c>
      <c r="H48" s="142">
        <v>0</v>
      </c>
      <c r="I48" s="143">
        <f t="shared" si="0"/>
        <v>0</v>
      </c>
    </row>
    <row r="49" spans="1:9" x14ac:dyDescent="0.2">
      <c r="A49" s="143" t="s">
        <v>319</v>
      </c>
      <c r="B49" s="16" t="s">
        <v>320</v>
      </c>
      <c r="C49" s="16"/>
      <c r="D49" s="9" t="s">
        <v>60</v>
      </c>
      <c r="E49" s="16" t="s">
        <v>105</v>
      </c>
      <c r="F49" s="6">
        <v>2</v>
      </c>
      <c r="G49" s="7" t="s">
        <v>61</v>
      </c>
      <c r="H49" s="142">
        <v>0</v>
      </c>
      <c r="I49" s="143">
        <f t="shared" si="0"/>
        <v>0</v>
      </c>
    </row>
    <row r="50" spans="1:9" x14ac:dyDescent="0.2">
      <c r="A50" s="143" t="s">
        <v>322</v>
      </c>
      <c r="B50" s="8" t="s">
        <v>126</v>
      </c>
      <c r="C50" s="8" t="s">
        <v>119</v>
      </c>
      <c r="D50" s="4" t="s">
        <v>76</v>
      </c>
      <c r="E50" s="8" t="s">
        <v>323</v>
      </c>
      <c r="F50" s="6">
        <v>4</v>
      </c>
      <c r="G50" s="7" t="s">
        <v>61</v>
      </c>
      <c r="H50" s="142">
        <v>0</v>
      </c>
      <c r="I50" s="143">
        <f t="shared" si="0"/>
        <v>0</v>
      </c>
    </row>
    <row r="51" spans="1:9" x14ac:dyDescent="0.2">
      <c r="A51" s="143" t="s">
        <v>324</v>
      </c>
      <c r="B51" s="8" t="s">
        <v>325</v>
      </c>
      <c r="C51" s="8" t="s">
        <v>326</v>
      </c>
      <c r="D51" s="4" t="s">
        <v>76</v>
      </c>
      <c r="E51" s="8" t="s">
        <v>327</v>
      </c>
      <c r="F51" s="6">
        <v>4</v>
      </c>
      <c r="G51" s="7" t="s">
        <v>61</v>
      </c>
      <c r="H51" s="142">
        <v>0</v>
      </c>
      <c r="I51" s="143">
        <f t="shared" si="0"/>
        <v>0</v>
      </c>
    </row>
    <row r="52" spans="1:9" x14ac:dyDescent="0.2">
      <c r="A52" s="143" t="s">
        <v>328</v>
      </c>
      <c r="B52" s="8" t="s">
        <v>329</v>
      </c>
      <c r="C52" s="8" t="s">
        <v>122</v>
      </c>
      <c r="D52" s="4" t="s">
        <v>76</v>
      </c>
      <c r="E52" s="8" t="s">
        <v>330</v>
      </c>
      <c r="F52" s="6">
        <v>8</v>
      </c>
      <c r="G52" s="7" t="s">
        <v>61</v>
      </c>
      <c r="H52" s="142">
        <v>0</v>
      </c>
      <c r="I52" s="143">
        <f t="shared" si="0"/>
        <v>0</v>
      </c>
    </row>
    <row r="53" spans="1:9" x14ac:dyDescent="0.2">
      <c r="A53" s="143" t="s">
        <v>331</v>
      </c>
      <c r="B53" s="8" t="s">
        <v>126</v>
      </c>
      <c r="C53" s="8" t="s">
        <v>125</v>
      </c>
      <c r="D53" s="4" t="s">
        <v>76</v>
      </c>
      <c r="E53" s="8" t="s">
        <v>332</v>
      </c>
      <c r="F53" s="6">
        <v>8</v>
      </c>
      <c r="G53" s="7" t="s">
        <v>61</v>
      </c>
      <c r="H53" s="142">
        <v>0</v>
      </c>
      <c r="I53" s="143">
        <f t="shared" si="0"/>
        <v>0</v>
      </c>
    </row>
    <row r="54" spans="1:9" x14ac:dyDescent="0.2">
      <c r="A54" s="143" t="s">
        <v>333</v>
      </c>
      <c r="B54" s="8" t="s">
        <v>334</v>
      </c>
      <c r="C54" s="8" t="s">
        <v>335</v>
      </c>
      <c r="D54" s="4" t="s">
        <v>100</v>
      </c>
      <c r="E54" s="8" t="s">
        <v>336</v>
      </c>
      <c r="F54" s="6">
        <v>8</v>
      </c>
      <c r="G54" s="7" t="s">
        <v>61</v>
      </c>
      <c r="H54" s="142">
        <v>0</v>
      </c>
      <c r="I54" s="143">
        <f t="shared" si="0"/>
        <v>0</v>
      </c>
    </row>
    <row r="55" spans="1:9" x14ac:dyDescent="0.2">
      <c r="A55" s="143" t="s">
        <v>337</v>
      </c>
      <c r="B55" s="8" t="s">
        <v>338</v>
      </c>
      <c r="C55" s="8" t="s">
        <v>111</v>
      </c>
      <c r="D55" s="4" t="s">
        <v>76</v>
      </c>
      <c r="E55" s="8" t="s">
        <v>339</v>
      </c>
      <c r="F55" s="6">
        <v>3</v>
      </c>
      <c r="G55" s="7" t="s">
        <v>61</v>
      </c>
      <c r="H55" s="142">
        <v>0</v>
      </c>
      <c r="I55" s="143">
        <f t="shared" si="0"/>
        <v>0</v>
      </c>
    </row>
    <row r="56" spans="1:9" x14ac:dyDescent="0.2">
      <c r="A56" s="143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">
      <c r="A57" s="143" t="s">
        <v>342</v>
      </c>
      <c r="B57" s="8" t="s">
        <v>343</v>
      </c>
      <c r="C57" s="5"/>
      <c r="D57" s="9" t="s">
        <v>60</v>
      </c>
      <c r="E57" s="8" t="s">
        <v>97</v>
      </c>
      <c r="F57" s="6">
        <v>1</v>
      </c>
      <c r="G57" s="7" t="s">
        <v>61</v>
      </c>
      <c r="H57" s="142">
        <v>0</v>
      </c>
      <c r="I57" s="143">
        <f t="shared" si="0"/>
        <v>0</v>
      </c>
    </row>
    <row r="58" spans="1:9" x14ac:dyDescent="0.2">
      <c r="A58" s="143" t="s">
        <v>344</v>
      </c>
      <c r="B58" s="8" t="s">
        <v>345</v>
      </c>
      <c r="C58" s="8" t="s">
        <v>120</v>
      </c>
      <c r="D58" s="4" t="s">
        <v>76</v>
      </c>
      <c r="E58" s="8" t="s">
        <v>346</v>
      </c>
      <c r="F58" s="6">
        <v>72</v>
      </c>
      <c r="G58" s="7" t="s">
        <v>61</v>
      </c>
      <c r="H58" s="142">
        <v>0</v>
      </c>
      <c r="I58" s="143">
        <f t="shared" si="0"/>
        <v>0</v>
      </c>
    </row>
    <row r="59" spans="1:9" x14ac:dyDescent="0.2">
      <c r="A59" s="143" t="s">
        <v>348</v>
      </c>
      <c r="B59" s="8" t="s">
        <v>349</v>
      </c>
      <c r="C59" s="8" t="s">
        <v>350</v>
      </c>
      <c r="D59" s="4" t="s">
        <v>76</v>
      </c>
      <c r="E59" s="8" t="s">
        <v>351</v>
      </c>
      <c r="F59" s="14" t="s">
        <v>352</v>
      </c>
      <c r="G59" s="7" t="s">
        <v>61</v>
      </c>
      <c r="H59" s="142">
        <v>0</v>
      </c>
      <c r="I59" s="143">
        <f t="shared" si="0"/>
        <v>0</v>
      </c>
    </row>
    <row r="60" spans="1:9" x14ac:dyDescent="0.2">
      <c r="A60" s="143" t="s">
        <v>353</v>
      </c>
      <c r="B60" s="8" t="s">
        <v>210</v>
      </c>
      <c r="C60" s="8" t="s">
        <v>130</v>
      </c>
      <c r="D60" s="4" t="s">
        <v>76</v>
      </c>
      <c r="E60" s="8" t="s">
        <v>129</v>
      </c>
      <c r="F60" s="14" t="s">
        <v>354</v>
      </c>
      <c r="G60" s="7" t="s">
        <v>61</v>
      </c>
      <c r="H60" s="142">
        <v>0</v>
      </c>
      <c r="I60" s="143">
        <f t="shared" si="0"/>
        <v>0</v>
      </c>
    </row>
    <row r="61" spans="1:9" x14ac:dyDescent="0.2">
      <c r="A61" s="143" t="s">
        <v>355</v>
      </c>
      <c r="B61" s="8" t="s">
        <v>126</v>
      </c>
      <c r="C61" s="8" t="s">
        <v>131</v>
      </c>
      <c r="D61" s="4" t="s">
        <v>76</v>
      </c>
      <c r="E61" s="8" t="s">
        <v>356</v>
      </c>
      <c r="F61" s="14" t="s">
        <v>354</v>
      </c>
      <c r="G61" s="7" t="s">
        <v>61</v>
      </c>
      <c r="H61" s="142">
        <v>0</v>
      </c>
      <c r="I61" s="143">
        <f t="shared" si="0"/>
        <v>0</v>
      </c>
    </row>
    <row r="62" spans="1:9" x14ac:dyDescent="0.2">
      <c r="A62" s="143" t="s">
        <v>357</v>
      </c>
      <c r="B62" s="8" t="s">
        <v>210</v>
      </c>
      <c r="C62" s="8" t="s">
        <v>136</v>
      </c>
      <c r="D62" s="4" t="s">
        <v>76</v>
      </c>
      <c r="E62" s="8" t="s">
        <v>358</v>
      </c>
      <c r="F62" s="14" t="s">
        <v>359</v>
      </c>
      <c r="G62" s="7" t="s">
        <v>61</v>
      </c>
      <c r="H62" s="142">
        <v>0</v>
      </c>
      <c r="I62" s="143">
        <f t="shared" si="0"/>
        <v>0</v>
      </c>
    </row>
    <row r="63" spans="1:9" x14ac:dyDescent="0.2">
      <c r="A63" s="143" t="s">
        <v>360</v>
      </c>
      <c r="B63" s="8" t="s">
        <v>126</v>
      </c>
      <c r="C63" s="8" t="s">
        <v>138</v>
      </c>
      <c r="D63" s="4" t="s">
        <v>76</v>
      </c>
      <c r="E63" s="8" t="s">
        <v>361</v>
      </c>
      <c r="F63" s="14" t="s">
        <v>268</v>
      </c>
      <c r="G63" s="7" t="s">
        <v>61</v>
      </c>
      <c r="H63" s="142">
        <v>0</v>
      </c>
      <c r="I63" s="143">
        <f t="shared" si="0"/>
        <v>0</v>
      </c>
    </row>
    <row r="64" spans="1:9" x14ac:dyDescent="0.2">
      <c r="A64" s="143" t="s">
        <v>362</v>
      </c>
      <c r="B64" s="8" t="s">
        <v>79</v>
      </c>
      <c r="C64" s="8" t="s">
        <v>145</v>
      </c>
      <c r="D64" s="4" t="s">
        <v>76</v>
      </c>
      <c r="E64" s="8" t="s">
        <v>363</v>
      </c>
      <c r="F64" s="14" t="s">
        <v>268</v>
      </c>
      <c r="G64" s="7" t="s">
        <v>61</v>
      </c>
      <c r="H64" s="142">
        <v>0</v>
      </c>
      <c r="I64" s="143">
        <f t="shared" si="0"/>
        <v>0</v>
      </c>
    </row>
    <row r="65" spans="1:9" x14ac:dyDescent="0.2">
      <c r="A65" s="143" t="s">
        <v>364</v>
      </c>
      <c r="B65" s="8" t="s">
        <v>210</v>
      </c>
      <c r="C65" s="8" t="s">
        <v>141</v>
      </c>
      <c r="D65" s="4" t="s">
        <v>76</v>
      </c>
      <c r="E65" s="8" t="s">
        <v>140</v>
      </c>
      <c r="F65" s="14" t="s">
        <v>279</v>
      </c>
      <c r="G65" s="7" t="s">
        <v>61</v>
      </c>
      <c r="H65" s="142">
        <v>0</v>
      </c>
      <c r="I65" s="143">
        <f t="shared" si="0"/>
        <v>0</v>
      </c>
    </row>
    <row r="66" spans="1:9" x14ac:dyDescent="0.2">
      <c r="A66" s="143" t="s">
        <v>365</v>
      </c>
      <c r="B66" s="8" t="s">
        <v>126</v>
      </c>
      <c r="C66" s="8" t="s">
        <v>366</v>
      </c>
      <c r="D66" s="4" t="s">
        <v>76</v>
      </c>
      <c r="E66" s="8" t="s">
        <v>367</v>
      </c>
      <c r="F66" s="14" t="s">
        <v>279</v>
      </c>
      <c r="G66" s="7" t="s">
        <v>61</v>
      </c>
      <c r="H66" s="142">
        <v>0</v>
      </c>
      <c r="I66" s="143">
        <f t="shared" si="0"/>
        <v>0</v>
      </c>
    </row>
    <row r="67" spans="1:9" x14ac:dyDescent="0.2">
      <c r="A67" s="143" t="s">
        <v>368</v>
      </c>
      <c r="B67" s="8" t="s">
        <v>217</v>
      </c>
      <c r="C67" s="8" t="s">
        <v>369</v>
      </c>
      <c r="D67" s="4" t="s">
        <v>76</v>
      </c>
      <c r="E67" s="8" t="s">
        <v>370</v>
      </c>
      <c r="F67" s="14" t="s">
        <v>135</v>
      </c>
      <c r="G67" s="7" t="s">
        <v>61</v>
      </c>
      <c r="H67" s="142">
        <v>0</v>
      </c>
      <c r="I67" s="143">
        <f t="shared" si="0"/>
        <v>0</v>
      </c>
    </row>
    <row r="68" spans="1:9" ht="25.5" x14ac:dyDescent="0.2">
      <c r="A68" s="143" t="s">
        <v>371</v>
      </c>
      <c r="B68" s="8" t="s">
        <v>372</v>
      </c>
      <c r="C68" s="5"/>
      <c r="D68" s="18" t="s">
        <v>100</v>
      </c>
      <c r="E68" s="8" t="s">
        <v>147</v>
      </c>
      <c r="F68" s="14" t="s">
        <v>183</v>
      </c>
      <c r="G68" s="7" t="s">
        <v>61</v>
      </c>
      <c r="H68" s="142">
        <v>0</v>
      </c>
      <c r="I68" s="143">
        <f t="shared" si="0"/>
        <v>0</v>
      </c>
    </row>
    <row r="69" spans="1:9" ht="25.5" x14ac:dyDescent="0.2">
      <c r="A69" s="143" t="s">
        <v>373</v>
      </c>
      <c r="B69" s="8" t="s">
        <v>374</v>
      </c>
      <c r="C69" s="5"/>
      <c r="D69" s="18" t="s">
        <v>100</v>
      </c>
      <c r="E69" s="8" t="s">
        <v>151</v>
      </c>
      <c r="F69" s="14" t="s">
        <v>183</v>
      </c>
      <c r="G69" s="7" t="s">
        <v>61</v>
      </c>
      <c r="H69" s="142">
        <v>0</v>
      </c>
      <c r="I69" s="143">
        <f t="shared" si="0"/>
        <v>0</v>
      </c>
    </row>
    <row r="70" spans="1:9" ht="25.5" x14ac:dyDescent="0.2">
      <c r="A70" s="143" t="s">
        <v>375</v>
      </c>
      <c r="B70" s="8" t="s">
        <v>374</v>
      </c>
      <c r="C70" s="5"/>
      <c r="D70" s="18" t="s">
        <v>100</v>
      </c>
      <c r="E70" s="8" t="s">
        <v>150</v>
      </c>
      <c r="F70" s="14" t="s">
        <v>183</v>
      </c>
      <c r="G70" s="7" t="s">
        <v>61</v>
      </c>
      <c r="H70" s="142">
        <v>0</v>
      </c>
      <c r="I70" s="143">
        <f t="shared" ref="I70:I133" si="1">F70*H70</f>
        <v>0</v>
      </c>
    </row>
    <row r="71" spans="1:9" ht="25.5" x14ac:dyDescent="0.2">
      <c r="A71" s="143" t="s">
        <v>376</v>
      </c>
      <c r="B71" s="8" t="s">
        <v>377</v>
      </c>
      <c r="C71" s="5"/>
      <c r="D71" s="18" t="s">
        <v>100</v>
      </c>
      <c r="E71" s="8" t="s">
        <v>152</v>
      </c>
      <c r="F71" s="14" t="s">
        <v>183</v>
      </c>
      <c r="G71" s="7" t="s">
        <v>61</v>
      </c>
      <c r="H71" s="142">
        <v>0</v>
      </c>
      <c r="I71" s="143">
        <f t="shared" si="1"/>
        <v>0</v>
      </c>
    </row>
    <row r="72" spans="1:9" ht="25.5" x14ac:dyDescent="0.2">
      <c r="A72" s="143" t="s">
        <v>378</v>
      </c>
      <c r="B72" s="8" t="s">
        <v>379</v>
      </c>
      <c r="C72" s="5"/>
      <c r="D72" s="18" t="s">
        <v>100</v>
      </c>
      <c r="E72" s="8" t="s">
        <v>146</v>
      </c>
      <c r="F72" s="14" t="s">
        <v>109</v>
      </c>
      <c r="G72" s="7" t="s">
        <v>42</v>
      </c>
      <c r="H72" s="142">
        <v>0</v>
      </c>
      <c r="I72" s="143">
        <f t="shared" si="1"/>
        <v>0</v>
      </c>
    </row>
    <row r="73" spans="1:9" ht="25.5" x14ac:dyDescent="0.2">
      <c r="A73" s="143" t="s">
        <v>380</v>
      </c>
      <c r="B73" s="8" t="s">
        <v>381</v>
      </c>
      <c r="C73" s="5"/>
      <c r="D73" s="18" t="s">
        <v>100</v>
      </c>
      <c r="E73" s="8" t="s">
        <v>149</v>
      </c>
      <c r="F73" s="14" t="s">
        <v>183</v>
      </c>
      <c r="G73" s="7" t="s">
        <v>61</v>
      </c>
      <c r="H73" s="142">
        <v>0</v>
      </c>
      <c r="I73" s="143">
        <f t="shared" si="1"/>
        <v>0</v>
      </c>
    </row>
    <row r="74" spans="1:9" x14ac:dyDescent="0.2">
      <c r="A74" s="143" t="s">
        <v>382</v>
      </c>
      <c r="B74" s="21" t="s">
        <v>383</v>
      </c>
      <c r="C74" s="21">
        <v>2429870000</v>
      </c>
      <c r="D74" s="4" t="s">
        <v>76</v>
      </c>
      <c r="E74" s="21">
        <v>2429870000</v>
      </c>
      <c r="F74" s="43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">
      <c r="A75" s="143" t="s">
        <v>384</v>
      </c>
      <c r="B75" s="21" t="s">
        <v>126</v>
      </c>
      <c r="C75" s="21">
        <v>2486640000</v>
      </c>
      <c r="D75" s="4" t="s">
        <v>76</v>
      </c>
      <c r="E75" s="21">
        <v>2486640000</v>
      </c>
      <c r="F75" s="43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">
      <c r="A76" s="143" t="s">
        <v>385</v>
      </c>
      <c r="B76" s="22" t="s">
        <v>622</v>
      </c>
      <c r="C76" s="22" t="s">
        <v>622</v>
      </c>
      <c r="D76" s="28"/>
      <c r="E76" s="23"/>
      <c r="F76" s="43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">
      <c r="A77" s="143" t="s">
        <v>388</v>
      </c>
      <c r="B77" s="21" t="s">
        <v>389</v>
      </c>
      <c r="C77" s="23" t="s">
        <v>390</v>
      </c>
      <c r="D77" s="28"/>
      <c r="E77" s="23"/>
      <c r="F77" s="43">
        <v>1</v>
      </c>
      <c r="G77" s="7" t="s">
        <v>42</v>
      </c>
      <c r="H77" s="142">
        <v>0</v>
      </c>
      <c r="I77" s="143">
        <f t="shared" si="1"/>
        <v>0</v>
      </c>
    </row>
    <row r="78" spans="1:9" ht="25.5" x14ac:dyDescent="0.2">
      <c r="A78" s="143" t="s">
        <v>391</v>
      </c>
      <c r="B78" s="22" t="s">
        <v>153</v>
      </c>
      <c r="C78" s="23"/>
      <c r="D78" s="28"/>
      <c r="E78" s="23"/>
      <c r="F78" s="43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">
      <c r="A79" s="143" t="s">
        <v>392</v>
      </c>
      <c r="B79" s="23" t="s">
        <v>154</v>
      </c>
      <c r="C79" s="23"/>
      <c r="D79" s="28"/>
      <c r="E79" s="23"/>
      <c r="F79" s="43">
        <v>4</v>
      </c>
      <c r="G79" s="7" t="s">
        <v>42</v>
      </c>
      <c r="H79" s="142">
        <v>0</v>
      </c>
      <c r="I79" s="143">
        <f t="shared" si="1"/>
        <v>0</v>
      </c>
    </row>
    <row r="80" spans="1:9" x14ac:dyDescent="0.2">
      <c r="A80" s="143" t="s">
        <v>393</v>
      </c>
      <c r="B80" s="8" t="s">
        <v>168</v>
      </c>
      <c r="C80" s="8" t="s">
        <v>394</v>
      </c>
      <c r="D80" s="4"/>
      <c r="E80" s="17"/>
      <c r="F80" s="14" t="s">
        <v>183</v>
      </c>
      <c r="G80" s="3" t="s">
        <v>42</v>
      </c>
      <c r="H80" s="142">
        <v>0</v>
      </c>
      <c r="I80" s="143">
        <f t="shared" si="1"/>
        <v>0</v>
      </c>
    </row>
    <row r="81" spans="1:9" x14ac:dyDescent="0.2">
      <c r="A81" s="143" t="s">
        <v>395</v>
      </c>
      <c r="B81" s="23" t="s">
        <v>396</v>
      </c>
      <c r="C81" s="23" t="s">
        <v>647</v>
      </c>
      <c r="D81" s="28"/>
      <c r="E81" s="23" t="s">
        <v>398</v>
      </c>
      <c r="F81" s="14">
        <v>1</v>
      </c>
      <c r="G81" s="7" t="s">
        <v>42</v>
      </c>
      <c r="H81" s="142">
        <v>0</v>
      </c>
      <c r="I81" s="143">
        <f t="shared" si="1"/>
        <v>0</v>
      </c>
    </row>
    <row r="82" spans="1:9" x14ac:dyDescent="0.2">
      <c r="A82" s="109" t="s">
        <v>109</v>
      </c>
      <c r="B82" s="141" t="s">
        <v>399</v>
      </c>
      <c r="C82" s="115"/>
      <c r="D82" s="155"/>
      <c r="E82" s="115"/>
      <c r="F82" s="59"/>
      <c r="G82" s="60"/>
      <c r="H82" s="109"/>
      <c r="I82" s="161">
        <f>SUM(I83:I86)</f>
        <v>0</v>
      </c>
    </row>
    <row r="83" spans="1:9" x14ac:dyDescent="0.2">
      <c r="A83" s="143" t="s">
        <v>400</v>
      </c>
      <c r="B83" s="5" t="s">
        <v>401</v>
      </c>
      <c r="C83" s="8"/>
      <c r="D83" s="9" t="s">
        <v>60</v>
      </c>
      <c r="E83" s="5" t="s">
        <v>402</v>
      </c>
      <c r="F83" s="13">
        <v>4</v>
      </c>
      <c r="G83" s="3" t="s">
        <v>42</v>
      </c>
      <c r="H83" s="142">
        <v>0</v>
      </c>
      <c r="I83" s="143">
        <f t="shared" si="1"/>
        <v>0</v>
      </c>
    </row>
    <row r="84" spans="1:9" x14ac:dyDescent="0.2">
      <c r="A84" s="143" t="s">
        <v>403</v>
      </c>
      <c r="B84" s="5" t="s">
        <v>404</v>
      </c>
      <c r="C84" s="18" t="s">
        <v>405</v>
      </c>
      <c r="D84" s="9" t="s">
        <v>60</v>
      </c>
      <c r="E84" s="12" t="s">
        <v>406</v>
      </c>
      <c r="F84" s="13">
        <v>8</v>
      </c>
      <c r="G84" s="7" t="s">
        <v>61</v>
      </c>
      <c r="H84" s="142">
        <v>0</v>
      </c>
      <c r="I84" s="143">
        <f t="shared" si="1"/>
        <v>0</v>
      </c>
    </row>
    <row r="85" spans="1:9" x14ac:dyDescent="0.2">
      <c r="A85" s="143" t="s">
        <v>407</v>
      </c>
      <c r="B85" s="23" t="s">
        <v>408</v>
      </c>
      <c r="C85" s="26"/>
      <c r="D85" s="46"/>
      <c r="E85" s="26"/>
      <c r="F85" s="14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">
      <c r="A86" s="143" t="s">
        <v>409</v>
      </c>
      <c r="B86" s="23" t="s">
        <v>410</v>
      </c>
      <c r="C86" s="23" t="s">
        <v>411</v>
      </c>
      <c r="D86" s="28"/>
      <c r="E86" s="23"/>
      <c r="F86" s="14">
        <v>8</v>
      </c>
      <c r="G86" s="7" t="s">
        <v>42</v>
      </c>
      <c r="H86" s="142">
        <v>0</v>
      </c>
      <c r="I86" s="143">
        <f t="shared" si="1"/>
        <v>0</v>
      </c>
    </row>
    <row r="87" spans="1:9" x14ac:dyDescent="0.2">
      <c r="A87" s="109" t="s">
        <v>268</v>
      </c>
      <c r="B87" s="141" t="s">
        <v>624</v>
      </c>
      <c r="C87" s="115"/>
      <c r="D87" s="155"/>
      <c r="E87" s="115"/>
      <c r="F87" s="59"/>
      <c r="G87" s="60"/>
      <c r="H87" s="109"/>
      <c r="I87" s="161">
        <f>SUM(I88:I92)</f>
        <v>0</v>
      </c>
    </row>
    <row r="88" spans="1:9" x14ac:dyDescent="0.2">
      <c r="A88" s="143" t="s">
        <v>413</v>
      </c>
      <c r="B88" s="23" t="s">
        <v>414</v>
      </c>
      <c r="C88" s="23" t="s">
        <v>648</v>
      </c>
      <c r="D88" s="28"/>
      <c r="E88" s="23"/>
      <c r="F88" s="14">
        <v>2</v>
      </c>
      <c r="G88" s="7" t="s">
        <v>42</v>
      </c>
      <c r="H88" s="142">
        <v>0</v>
      </c>
      <c r="I88" s="143">
        <f t="shared" si="1"/>
        <v>0</v>
      </c>
    </row>
    <row r="89" spans="1:9" x14ac:dyDescent="0.2">
      <c r="A89" s="143" t="s">
        <v>416</v>
      </c>
      <c r="B89" s="23" t="s">
        <v>417</v>
      </c>
      <c r="C89" s="23"/>
      <c r="D89" s="28"/>
      <c r="E89" s="23" t="s">
        <v>418</v>
      </c>
      <c r="F89" s="14">
        <v>2</v>
      </c>
      <c r="G89" s="7" t="s">
        <v>42</v>
      </c>
      <c r="H89" s="142">
        <v>0</v>
      </c>
      <c r="I89" s="143">
        <f t="shared" si="1"/>
        <v>0</v>
      </c>
    </row>
    <row r="90" spans="1:9" x14ac:dyDescent="0.2">
      <c r="A90" s="143" t="s">
        <v>419</v>
      </c>
      <c r="B90" s="23" t="s">
        <v>157</v>
      </c>
      <c r="C90" s="23"/>
      <c r="D90" s="28"/>
      <c r="E90" s="23" t="s">
        <v>156</v>
      </c>
      <c r="F90" s="14">
        <v>4</v>
      </c>
      <c r="G90" s="7" t="s">
        <v>42</v>
      </c>
      <c r="H90" s="142">
        <v>0</v>
      </c>
      <c r="I90" s="143">
        <f t="shared" si="1"/>
        <v>0</v>
      </c>
    </row>
    <row r="91" spans="1:9" x14ac:dyDescent="0.2">
      <c r="A91" s="143" t="s">
        <v>420</v>
      </c>
      <c r="B91" s="23" t="s">
        <v>421</v>
      </c>
      <c r="C91" s="23" t="s">
        <v>648</v>
      </c>
      <c r="D91" s="28"/>
      <c r="E91" s="23"/>
      <c r="F91" s="14">
        <v>2</v>
      </c>
      <c r="G91" s="7" t="s">
        <v>42</v>
      </c>
      <c r="H91" s="142">
        <v>0</v>
      </c>
      <c r="I91" s="143">
        <f t="shared" si="1"/>
        <v>0</v>
      </c>
    </row>
    <row r="92" spans="1:9" x14ac:dyDescent="0.2">
      <c r="A92" s="143" t="s">
        <v>422</v>
      </c>
      <c r="B92" s="23" t="s">
        <v>159</v>
      </c>
      <c r="C92" s="23"/>
      <c r="D92" s="28"/>
      <c r="E92" s="23" t="s">
        <v>158</v>
      </c>
      <c r="F92" s="14">
        <v>2</v>
      </c>
      <c r="G92" s="7" t="s">
        <v>61</v>
      </c>
      <c r="H92" s="142">
        <v>0</v>
      </c>
      <c r="I92" s="143">
        <f t="shared" si="1"/>
        <v>0</v>
      </c>
    </row>
    <row r="93" spans="1:9" x14ac:dyDescent="0.2">
      <c r="A93" s="109" t="s">
        <v>279</v>
      </c>
      <c r="B93" s="141" t="s">
        <v>423</v>
      </c>
      <c r="C93" s="115"/>
      <c r="D93" s="155"/>
      <c r="E93" s="115"/>
      <c r="F93" s="59"/>
      <c r="G93" s="60"/>
      <c r="H93" s="109"/>
      <c r="I93" s="161">
        <f>SUM(I94:I102)</f>
        <v>0</v>
      </c>
    </row>
    <row r="94" spans="1:9" ht="25.5" x14ac:dyDescent="0.2">
      <c r="A94" s="143" t="s">
        <v>424</v>
      </c>
      <c r="B94" s="4" t="s">
        <v>425</v>
      </c>
      <c r="C94" s="30" t="s">
        <v>426</v>
      </c>
      <c r="D94" s="28"/>
      <c r="E94" s="17">
        <v>7203770</v>
      </c>
      <c r="F94" s="43">
        <v>1</v>
      </c>
      <c r="G94" s="11" t="s">
        <v>42</v>
      </c>
      <c r="H94" s="142">
        <v>0</v>
      </c>
      <c r="I94" s="143">
        <f t="shared" si="1"/>
        <v>0</v>
      </c>
    </row>
    <row r="95" spans="1:9" x14ac:dyDescent="0.2">
      <c r="A95" s="143" t="s">
        <v>427</v>
      </c>
      <c r="B95" s="23" t="s">
        <v>428</v>
      </c>
      <c r="C95" s="30" t="s">
        <v>429</v>
      </c>
      <c r="D95" s="28"/>
      <c r="E95" s="17">
        <v>720352024</v>
      </c>
      <c r="F95" s="43">
        <v>4</v>
      </c>
      <c r="G95" s="11" t="s">
        <v>61</v>
      </c>
      <c r="H95" s="142">
        <v>0</v>
      </c>
      <c r="I95" s="143">
        <f t="shared" si="1"/>
        <v>0</v>
      </c>
    </row>
    <row r="96" spans="1:9" ht="25.5" x14ac:dyDescent="0.2">
      <c r="A96" s="143" t="s">
        <v>430</v>
      </c>
      <c r="B96" s="5" t="s">
        <v>431</v>
      </c>
      <c r="C96" s="30" t="s">
        <v>432</v>
      </c>
      <c r="D96" s="28"/>
      <c r="E96" s="17">
        <v>720352027</v>
      </c>
      <c r="F96" s="43">
        <v>8</v>
      </c>
      <c r="G96" s="7" t="s">
        <v>61</v>
      </c>
      <c r="H96" s="142">
        <v>0</v>
      </c>
      <c r="I96" s="143">
        <f t="shared" si="1"/>
        <v>0</v>
      </c>
    </row>
    <row r="97" spans="1:9" ht="25.5" x14ac:dyDescent="0.2">
      <c r="A97" s="143" t="s">
        <v>433</v>
      </c>
      <c r="B97" s="5" t="s">
        <v>434</v>
      </c>
      <c r="C97" s="30" t="s">
        <v>435</v>
      </c>
      <c r="D97" s="28"/>
      <c r="E97" s="17" t="s">
        <v>436</v>
      </c>
      <c r="F97" s="43">
        <v>50</v>
      </c>
      <c r="G97" s="7" t="s">
        <v>45</v>
      </c>
      <c r="H97" s="142">
        <v>0</v>
      </c>
      <c r="I97" s="143">
        <f t="shared" si="1"/>
        <v>0</v>
      </c>
    </row>
    <row r="98" spans="1:9" x14ac:dyDescent="0.2">
      <c r="A98" s="143" t="s">
        <v>437</v>
      </c>
      <c r="B98" s="5" t="s">
        <v>438</v>
      </c>
      <c r="C98" s="30" t="s">
        <v>439</v>
      </c>
      <c r="D98" s="28"/>
      <c r="E98" s="17" t="s">
        <v>440</v>
      </c>
      <c r="F98" s="43">
        <v>6</v>
      </c>
      <c r="G98" s="7" t="s">
        <v>441</v>
      </c>
      <c r="H98" s="142">
        <v>0</v>
      </c>
      <c r="I98" s="143">
        <f t="shared" si="1"/>
        <v>0</v>
      </c>
    </row>
    <row r="99" spans="1:9" ht="25.5" x14ac:dyDescent="0.2">
      <c r="A99" s="143" t="s">
        <v>442</v>
      </c>
      <c r="B99" s="5" t="s">
        <v>443</v>
      </c>
      <c r="C99" s="30" t="s">
        <v>444</v>
      </c>
      <c r="D99" s="28"/>
      <c r="E99" s="17">
        <v>3110835</v>
      </c>
      <c r="F99" s="43">
        <v>2</v>
      </c>
      <c r="G99" s="7" t="s">
        <v>441</v>
      </c>
      <c r="H99" s="142">
        <v>0</v>
      </c>
      <c r="I99" s="143">
        <f t="shared" si="1"/>
        <v>0</v>
      </c>
    </row>
    <row r="100" spans="1:9" ht="38.25" x14ac:dyDescent="0.2">
      <c r="A100" s="143" t="s">
        <v>445</v>
      </c>
      <c r="B100" s="5" t="s">
        <v>446</v>
      </c>
      <c r="C100" s="30" t="s">
        <v>447</v>
      </c>
      <c r="D100" s="28"/>
      <c r="E100" s="17">
        <v>2121537</v>
      </c>
      <c r="F100" s="43">
        <v>70</v>
      </c>
      <c r="G100" s="7" t="s">
        <v>45</v>
      </c>
      <c r="H100" s="142">
        <v>0</v>
      </c>
      <c r="I100" s="143">
        <f t="shared" si="1"/>
        <v>0</v>
      </c>
    </row>
    <row r="101" spans="1:9" x14ac:dyDescent="0.2">
      <c r="A101" s="143" t="s">
        <v>448</v>
      </c>
      <c r="B101" s="23" t="s">
        <v>449</v>
      </c>
      <c r="C101" s="30" t="s">
        <v>450</v>
      </c>
      <c r="D101" s="28"/>
      <c r="E101" s="17">
        <v>687900000</v>
      </c>
      <c r="F101" s="43">
        <v>2</v>
      </c>
      <c r="G101" s="7" t="s">
        <v>61</v>
      </c>
      <c r="H101" s="142">
        <v>0</v>
      </c>
      <c r="I101" s="143">
        <f t="shared" si="1"/>
        <v>0</v>
      </c>
    </row>
    <row r="102" spans="1:9" x14ac:dyDescent="0.2">
      <c r="A102" s="143" t="s">
        <v>451</v>
      </c>
      <c r="B102" s="23" t="s">
        <v>452</v>
      </c>
      <c r="C102" s="30" t="s">
        <v>453</v>
      </c>
      <c r="D102" s="28"/>
      <c r="E102" s="20">
        <v>2715002</v>
      </c>
      <c r="F102" s="43">
        <v>12</v>
      </c>
      <c r="G102" s="7" t="s">
        <v>61</v>
      </c>
      <c r="H102" s="142">
        <v>0</v>
      </c>
      <c r="I102" s="143">
        <f t="shared" si="1"/>
        <v>0</v>
      </c>
    </row>
    <row r="103" spans="1:9" x14ac:dyDescent="0.2">
      <c r="A103" s="109" t="s">
        <v>132</v>
      </c>
      <c r="B103" s="141" t="s">
        <v>454</v>
      </c>
      <c r="C103" s="115"/>
      <c r="D103" s="155"/>
      <c r="E103" s="115"/>
      <c r="F103" s="59"/>
      <c r="G103" s="60"/>
      <c r="H103" s="109"/>
      <c r="I103" s="161">
        <f>SUM(I104:I110)</f>
        <v>0</v>
      </c>
    </row>
    <row r="104" spans="1:9" x14ac:dyDescent="0.2">
      <c r="A104" s="143" t="s">
        <v>455</v>
      </c>
      <c r="B104" s="23" t="s">
        <v>456</v>
      </c>
      <c r="C104" s="23"/>
      <c r="D104" s="28"/>
      <c r="E104" s="28" t="s">
        <v>457</v>
      </c>
      <c r="F104" s="14">
        <v>80</v>
      </c>
      <c r="G104" s="7" t="s">
        <v>45</v>
      </c>
      <c r="H104" s="142">
        <v>0</v>
      </c>
      <c r="I104" s="143">
        <f t="shared" si="1"/>
        <v>0</v>
      </c>
    </row>
    <row r="105" spans="1:9" x14ac:dyDescent="0.2">
      <c r="A105" s="143" t="s">
        <v>458</v>
      </c>
      <c r="B105" s="23" t="s">
        <v>459</v>
      </c>
      <c r="C105" s="23"/>
      <c r="D105" s="28"/>
      <c r="E105" s="28" t="s">
        <v>460</v>
      </c>
      <c r="F105" s="14">
        <v>2600</v>
      </c>
      <c r="G105" s="7" t="s">
        <v>45</v>
      </c>
      <c r="H105" s="142">
        <v>0</v>
      </c>
      <c r="I105" s="143">
        <f t="shared" si="1"/>
        <v>0</v>
      </c>
    </row>
    <row r="106" spans="1:9" x14ac:dyDescent="0.2">
      <c r="A106" s="143" t="s">
        <v>461</v>
      </c>
      <c r="B106" s="23" t="s">
        <v>456</v>
      </c>
      <c r="C106" s="23"/>
      <c r="D106" s="28"/>
      <c r="E106" s="28" t="s">
        <v>462</v>
      </c>
      <c r="F106" s="14">
        <v>85</v>
      </c>
      <c r="G106" s="7" t="s">
        <v>45</v>
      </c>
      <c r="H106" s="142">
        <v>0</v>
      </c>
      <c r="I106" s="143">
        <f t="shared" si="1"/>
        <v>0</v>
      </c>
    </row>
    <row r="107" spans="1:9" x14ac:dyDescent="0.2">
      <c r="A107" s="143" t="s">
        <v>463</v>
      </c>
      <c r="B107" s="4" t="s">
        <v>464</v>
      </c>
      <c r="C107" s="23"/>
      <c r="D107" s="9" t="s">
        <v>465</v>
      </c>
      <c r="E107" s="20" t="s">
        <v>466</v>
      </c>
      <c r="F107" s="13">
        <v>80</v>
      </c>
      <c r="G107" s="11" t="s">
        <v>45</v>
      </c>
      <c r="H107" s="142">
        <v>0</v>
      </c>
      <c r="I107" s="143">
        <f t="shared" si="1"/>
        <v>0</v>
      </c>
    </row>
    <row r="108" spans="1:9" x14ac:dyDescent="0.2">
      <c r="A108" s="143" t="s">
        <v>467</v>
      </c>
      <c r="B108" s="23" t="s">
        <v>468</v>
      </c>
      <c r="C108" s="23" t="s">
        <v>469</v>
      </c>
      <c r="D108" s="28"/>
      <c r="E108" s="23"/>
      <c r="F108" s="14">
        <v>20</v>
      </c>
      <c r="G108" s="7" t="s">
        <v>45</v>
      </c>
      <c r="H108" s="142">
        <v>0</v>
      </c>
      <c r="I108" s="143">
        <f t="shared" si="1"/>
        <v>0</v>
      </c>
    </row>
    <row r="109" spans="1:9" x14ac:dyDescent="0.2">
      <c r="A109" s="143" t="s">
        <v>470</v>
      </c>
      <c r="B109" s="23" t="s">
        <v>471</v>
      </c>
      <c r="C109" s="23"/>
      <c r="D109" s="28"/>
      <c r="E109" s="23"/>
      <c r="F109" s="14">
        <v>3000</v>
      </c>
      <c r="G109" s="7" t="s">
        <v>45</v>
      </c>
      <c r="H109" s="142">
        <v>0</v>
      </c>
      <c r="I109" s="143">
        <f t="shared" si="1"/>
        <v>0</v>
      </c>
    </row>
    <row r="110" spans="1:9" x14ac:dyDescent="0.2">
      <c r="A110" s="143" t="s">
        <v>472</v>
      </c>
      <c r="B110" s="23" t="s">
        <v>473</v>
      </c>
      <c r="C110" s="23"/>
      <c r="D110" s="28"/>
      <c r="E110" s="23" t="s">
        <v>474</v>
      </c>
      <c r="F110" s="14">
        <v>2</v>
      </c>
      <c r="G110" s="7" t="s">
        <v>42</v>
      </c>
      <c r="H110" s="142">
        <v>0</v>
      </c>
      <c r="I110" s="143">
        <f t="shared" si="1"/>
        <v>0</v>
      </c>
    </row>
    <row r="111" spans="1:9" x14ac:dyDescent="0.2">
      <c r="A111" s="109" t="s">
        <v>359</v>
      </c>
      <c r="B111" s="160" t="s">
        <v>475</v>
      </c>
      <c r="C111" s="115"/>
      <c r="D111" s="155"/>
      <c r="E111" s="115"/>
      <c r="F111" s="59"/>
      <c r="G111" s="60"/>
      <c r="H111" s="109"/>
      <c r="I111" s="161">
        <f>SUM(I112:I138)</f>
        <v>0</v>
      </c>
    </row>
    <row r="112" spans="1:9" x14ac:dyDescent="0.2">
      <c r="A112" s="143" t="s">
        <v>476</v>
      </c>
      <c r="B112" s="5" t="s">
        <v>477</v>
      </c>
      <c r="C112" s="4" t="s">
        <v>478</v>
      </c>
      <c r="D112" s="9" t="s">
        <v>479</v>
      </c>
      <c r="E112" s="20" t="s">
        <v>480</v>
      </c>
      <c r="F112" s="13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">
      <c r="A113" s="143" t="s">
        <v>481</v>
      </c>
      <c r="B113" s="31" t="s">
        <v>482</v>
      </c>
      <c r="C113" s="32"/>
      <c r="D113" s="33" t="s">
        <v>483</v>
      </c>
      <c r="E113" s="20">
        <v>15010</v>
      </c>
      <c r="F113" s="172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">
      <c r="A114" s="143" t="s">
        <v>484</v>
      </c>
      <c r="B114" s="23" t="s">
        <v>485</v>
      </c>
      <c r="C114" s="4" t="s">
        <v>486</v>
      </c>
      <c r="D114" s="9" t="s">
        <v>487</v>
      </c>
      <c r="E114" s="20" t="s">
        <v>488</v>
      </c>
      <c r="F114" s="172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143" t="s">
        <v>489</v>
      </c>
      <c r="B115" s="23" t="s">
        <v>490</v>
      </c>
      <c r="C115" s="4" t="s">
        <v>486</v>
      </c>
      <c r="D115" s="9" t="s">
        <v>487</v>
      </c>
      <c r="E115" s="20" t="s">
        <v>491</v>
      </c>
      <c r="F115" s="172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">
      <c r="A116" s="143" t="s">
        <v>492</v>
      </c>
      <c r="B116" s="23" t="s">
        <v>493</v>
      </c>
      <c r="C116" s="4" t="s">
        <v>494</v>
      </c>
      <c r="D116" s="9" t="s">
        <v>487</v>
      </c>
      <c r="E116" s="20" t="s">
        <v>495</v>
      </c>
      <c r="F116" s="172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">
      <c r="A117" s="143" t="s">
        <v>496</v>
      </c>
      <c r="B117" s="23" t="s">
        <v>497</v>
      </c>
      <c r="C117" s="4" t="s">
        <v>494</v>
      </c>
      <c r="D117" s="9" t="s">
        <v>487</v>
      </c>
      <c r="E117" s="20" t="s">
        <v>498</v>
      </c>
      <c r="F117" s="172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">
      <c r="A118" s="143" t="s">
        <v>499</v>
      </c>
      <c r="B118" s="23" t="s">
        <v>500</v>
      </c>
      <c r="C118" s="4" t="s">
        <v>494</v>
      </c>
      <c r="D118" s="9" t="s">
        <v>487</v>
      </c>
      <c r="E118" s="20" t="s">
        <v>501</v>
      </c>
      <c r="F118" s="172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143" t="s">
        <v>502</v>
      </c>
      <c r="B119" s="23" t="s">
        <v>503</v>
      </c>
      <c r="C119" s="23" t="s">
        <v>504</v>
      </c>
      <c r="D119" s="9" t="s">
        <v>505</v>
      </c>
      <c r="E119" s="20" t="s">
        <v>97</v>
      </c>
      <c r="F119" s="172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">
      <c r="A120" s="143" t="s">
        <v>506</v>
      </c>
      <c r="B120" s="23" t="s">
        <v>507</v>
      </c>
      <c r="C120" s="23" t="s">
        <v>508</v>
      </c>
      <c r="D120" s="9" t="s">
        <v>509</v>
      </c>
      <c r="E120" s="20">
        <v>2591160000</v>
      </c>
      <c r="F120" s="172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">
      <c r="A121" s="143" t="s">
        <v>510</v>
      </c>
      <c r="B121" s="23" t="s">
        <v>511</v>
      </c>
      <c r="C121" s="23" t="s">
        <v>512</v>
      </c>
      <c r="D121" s="28" t="s">
        <v>505</v>
      </c>
      <c r="E121" s="20" t="s">
        <v>513</v>
      </c>
      <c r="F121" s="43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">
      <c r="A122" s="143" t="s">
        <v>514</v>
      </c>
      <c r="B122" s="23" t="s">
        <v>515</v>
      </c>
      <c r="C122" s="23" t="s">
        <v>516</v>
      </c>
      <c r="D122" s="28" t="s">
        <v>505</v>
      </c>
      <c r="E122" s="20" t="s">
        <v>517</v>
      </c>
      <c r="F122" s="172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">
      <c r="A123" s="143" t="s">
        <v>518</v>
      </c>
      <c r="B123" s="23" t="s">
        <v>519</v>
      </c>
      <c r="C123" s="23" t="s">
        <v>520</v>
      </c>
      <c r="D123" s="28" t="s">
        <v>505</v>
      </c>
      <c r="E123" s="20" t="s">
        <v>521</v>
      </c>
      <c r="F123" s="172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">
      <c r="A124" s="143" t="s">
        <v>522</v>
      </c>
      <c r="B124" s="23" t="s">
        <v>523</v>
      </c>
      <c r="C124" s="23" t="s">
        <v>524</v>
      </c>
      <c r="D124" s="9" t="s">
        <v>525</v>
      </c>
      <c r="E124" s="20" t="s">
        <v>526</v>
      </c>
      <c r="F124" s="43">
        <v>1</v>
      </c>
      <c r="G124" s="7" t="s">
        <v>61</v>
      </c>
      <c r="H124" s="142">
        <v>0</v>
      </c>
      <c r="I124" s="143">
        <f t="shared" si="1"/>
        <v>0</v>
      </c>
    </row>
    <row r="125" spans="1:9" x14ac:dyDescent="0.2">
      <c r="A125" s="143" t="s">
        <v>527</v>
      </c>
      <c r="B125" s="34" t="s">
        <v>528</v>
      </c>
      <c r="C125" s="23" t="s">
        <v>529</v>
      </c>
      <c r="D125" s="9" t="s">
        <v>479</v>
      </c>
      <c r="E125" s="22" t="s">
        <v>530</v>
      </c>
      <c r="F125" s="173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">
      <c r="A126" s="143" t="s">
        <v>531</v>
      </c>
      <c r="B126" s="23" t="s">
        <v>532</v>
      </c>
      <c r="C126" s="23"/>
      <c r="D126" s="28" t="s">
        <v>487</v>
      </c>
      <c r="E126" s="20" t="s">
        <v>533</v>
      </c>
      <c r="F126" s="43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">
      <c r="A127" s="143" t="s">
        <v>534</v>
      </c>
      <c r="B127" s="23" t="s">
        <v>535</v>
      </c>
      <c r="C127" s="23"/>
      <c r="D127" s="28" t="s">
        <v>505</v>
      </c>
      <c r="E127" s="20" t="s">
        <v>536</v>
      </c>
      <c r="F127" s="43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">
      <c r="A128" s="143" t="s">
        <v>537</v>
      </c>
      <c r="B128" s="23" t="s">
        <v>538</v>
      </c>
      <c r="C128" s="23"/>
      <c r="D128" s="28"/>
      <c r="E128" s="20"/>
      <c r="F128" s="43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">
      <c r="A129" s="143" t="s">
        <v>539</v>
      </c>
      <c r="B129" s="4" t="s">
        <v>540</v>
      </c>
      <c r="C129" s="23"/>
      <c r="D129" s="9" t="s">
        <v>487</v>
      </c>
      <c r="E129" s="20" t="s">
        <v>541</v>
      </c>
      <c r="F129" s="13">
        <v>6</v>
      </c>
      <c r="G129" s="11" t="s">
        <v>61</v>
      </c>
      <c r="H129" s="142">
        <v>0</v>
      </c>
      <c r="I129" s="143">
        <f t="shared" si="1"/>
        <v>0</v>
      </c>
    </row>
    <row r="130" spans="1:9" x14ac:dyDescent="0.2">
      <c r="A130" s="143" t="s">
        <v>542</v>
      </c>
      <c r="B130" s="23" t="s">
        <v>543</v>
      </c>
      <c r="C130" s="23"/>
      <c r="D130" s="4" t="s">
        <v>544</v>
      </c>
      <c r="E130" s="20" t="s">
        <v>545</v>
      </c>
      <c r="F130" s="13">
        <v>1</v>
      </c>
      <c r="G130" s="11" t="s">
        <v>61</v>
      </c>
      <c r="H130" s="142">
        <v>0</v>
      </c>
      <c r="I130" s="143">
        <f t="shared" si="1"/>
        <v>0</v>
      </c>
    </row>
    <row r="131" spans="1:9" x14ac:dyDescent="0.2">
      <c r="A131" s="143" t="s">
        <v>546</v>
      </c>
      <c r="B131" s="23" t="s">
        <v>547</v>
      </c>
      <c r="C131" s="23"/>
      <c r="D131" s="4" t="s">
        <v>544</v>
      </c>
      <c r="E131" s="20" t="s">
        <v>548</v>
      </c>
      <c r="F131" s="13">
        <v>1</v>
      </c>
      <c r="G131" s="11" t="s">
        <v>61</v>
      </c>
      <c r="H131" s="142">
        <v>0</v>
      </c>
      <c r="I131" s="143">
        <f t="shared" si="1"/>
        <v>0</v>
      </c>
    </row>
    <row r="132" spans="1:9" x14ac:dyDescent="0.2">
      <c r="A132" s="143" t="s">
        <v>549</v>
      </c>
      <c r="B132" s="5" t="s">
        <v>550</v>
      </c>
      <c r="C132" s="23"/>
      <c r="D132" s="9" t="s">
        <v>487</v>
      </c>
      <c r="E132" s="20" t="s">
        <v>551</v>
      </c>
      <c r="F132" s="13">
        <v>1</v>
      </c>
      <c r="G132" s="3" t="s">
        <v>61</v>
      </c>
      <c r="H132" s="142">
        <v>0</v>
      </c>
      <c r="I132" s="143">
        <f t="shared" si="1"/>
        <v>0</v>
      </c>
    </row>
    <row r="133" spans="1:9" x14ac:dyDescent="0.2">
      <c r="A133" s="143" t="s">
        <v>552</v>
      </c>
      <c r="B133" s="4" t="s">
        <v>553</v>
      </c>
      <c r="C133" s="23"/>
      <c r="D133" s="9" t="s">
        <v>554</v>
      </c>
      <c r="E133" s="20">
        <v>2901250</v>
      </c>
      <c r="F133" s="13">
        <v>1</v>
      </c>
      <c r="G133" s="11" t="s">
        <v>61</v>
      </c>
      <c r="H133" s="142">
        <v>0</v>
      </c>
      <c r="I133" s="143">
        <f t="shared" si="1"/>
        <v>0</v>
      </c>
    </row>
    <row r="134" spans="1:9" x14ac:dyDescent="0.2">
      <c r="A134" s="143" t="s">
        <v>555</v>
      </c>
      <c r="B134" s="4" t="s">
        <v>556</v>
      </c>
      <c r="C134" s="23"/>
      <c r="D134" s="9" t="s">
        <v>557</v>
      </c>
      <c r="E134" s="20" t="s">
        <v>558</v>
      </c>
      <c r="F134" s="13">
        <v>1</v>
      </c>
      <c r="G134" s="11" t="s">
        <v>61</v>
      </c>
      <c r="H134" s="142">
        <v>0</v>
      </c>
      <c r="I134" s="143">
        <f t="shared" ref="I134:I138" si="2">F134*H134</f>
        <v>0</v>
      </c>
    </row>
    <row r="135" spans="1:9" x14ac:dyDescent="0.2">
      <c r="A135" s="143" t="s">
        <v>559</v>
      </c>
      <c r="B135" s="5" t="s">
        <v>560</v>
      </c>
      <c r="C135" s="23"/>
      <c r="D135" s="9" t="s">
        <v>561</v>
      </c>
      <c r="E135" s="20" t="s">
        <v>562</v>
      </c>
      <c r="F135" s="13">
        <v>1</v>
      </c>
      <c r="G135" s="3" t="s">
        <v>42</v>
      </c>
      <c r="H135" s="142">
        <v>0</v>
      </c>
      <c r="I135" s="143">
        <f t="shared" si="2"/>
        <v>0</v>
      </c>
    </row>
    <row r="136" spans="1:9" x14ac:dyDescent="0.2">
      <c r="A136" s="143" t="s">
        <v>563</v>
      </c>
      <c r="B136" s="23" t="s">
        <v>564</v>
      </c>
      <c r="C136" s="23"/>
      <c r="D136" s="9" t="s">
        <v>565</v>
      </c>
      <c r="E136" s="20" t="s">
        <v>566</v>
      </c>
      <c r="F136" s="43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">
      <c r="A137" s="143" t="s">
        <v>567</v>
      </c>
      <c r="B137" s="4" t="s">
        <v>568</v>
      </c>
      <c r="C137" s="23"/>
      <c r="D137" s="9" t="s">
        <v>569</v>
      </c>
      <c r="E137" s="20" t="s">
        <v>570</v>
      </c>
      <c r="F137" s="13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">
      <c r="A138" s="143" t="s">
        <v>571</v>
      </c>
      <c r="B138" s="23" t="s">
        <v>572</v>
      </c>
      <c r="C138" s="23"/>
      <c r="D138" s="9" t="s">
        <v>569</v>
      </c>
      <c r="E138" s="20" t="s">
        <v>573</v>
      </c>
      <c r="F138" s="13">
        <v>3</v>
      </c>
      <c r="G138" s="11" t="s">
        <v>61</v>
      </c>
      <c r="H138" s="142">
        <v>0</v>
      </c>
      <c r="I138" s="143">
        <f t="shared" si="2"/>
        <v>0</v>
      </c>
    </row>
    <row r="139" spans="1:9" x14ac:dyDescent="0.2">
      <c r="A139" s="545" t="s">
        <v>1327</v>
      </c>
      <c r="B139" s="546"/>
      <c r="C139" s="546"/>
      <c r="D139" s="546"/>
      <c r="E139" s="546"/>
      <c r="F139" s="546"/>
      <c r="G139" s="546"/>
      <c r="H139" s="547"/>
      <c r="I139" s="147">
        <f>I111+I103+I93+I87+I82+I4</f>
        <v>0</v>
      </c>
    </row>
    <row r="159" spans="9:9" x14ac:dyDescent="0.2">
      <c r="I159" s="132" t="s">
        <v>574</v>
      </c>
    </row>
  </sheetData>
  <sheetProtection algorithmName="SHA-512" hashValue="vBb0UIGoKOe/rdiiPEINo7IAu11oy+A6qXSn2tjndzlsDIr+prH08bcUe8W480ToyzNYlodFWYBJdVq1tgpiPQ==" saltValue="oAbSmfeTwcMp79Wg4vdedQ==" spinCount="100000" sheet="1" objects="1" scenarios="1"/>
  <protectedRanges>
    <protectedRange sqref="H112:H138" name="Vahemik6"/>
    <protectedRange sqref="H104:H110" name="Vahemik5"/>
    <protectedRange sqref="H94:H102" name="Vahemik4"/>
    <protectedRange sqref="H83:H86" name="Vahemik3"/>
    <protectedRange sqref="H83:H86" name="Vahemik2"/>
    <protectedRange sqref="H81" name="Vahemik1"/>
  </protectedRanges>
  <mergeCells count="1">
    <mergeCell ref="A139:H139"/>
  </mergeCells>
  <pageMargins left="0.7" right="0.7" top="0.75" bottom="0.75" header="0.3" footer="0.3"/>
  <ignoredErrors>
    <ignoredError sqref="E13:E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9AAC-6A9C-40A1-AF72-23BF4761FC12}">
  <dimension ref="A1:G36"/>
  <sheetViews>
    <sheetView workbookViewId="0"/>
  </sheetViews>
  <sheetFormatPr defaultColWidth="8.7109375" defaultRowHeight="12.75" x14ac:dyDescent="0.2"/>
  <cols>
    <col min="1" max="1" width="6.5703125" style="39" bestFit="1" customWidth="1"/>
    <col min="2" max="2" width="61.85546875" style="39" bestFit="1" customWidth="1"/>
    <col min="3" max="3" width="6.140625" style="39" bestFit="1" customWidth="1"/>
    <col min="4" max="4" width="6.5703125" style="39" bestFit="1" customWidth="1"/>
    <col min="5" max="5" width="17.85546875" style="175" customWidth="1"/>
    <col min="6" max="6" width="17.85546875" style="220" customWidth="1"/>
    <col min="7" max="7" width="19.140625" style="39" bestFit="1" customWidth="1"/>
    <col min="8" max="16384" width="8.7109375" style="39"/>
  </cols>
  <sheetData>
    <row r="1" spans="1:7" x14ac:dyDescent="0.2">
      <c r="B1" s="219" t="s">
        <v>1299</v>
      </c>
    </row>
    <row r="2" spans="1:7" x14ac:dyDescent="0.2">
      <c r="B2" s="133" t="s">
        <v>661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662</v>
      </c>
      <c r="C4" s="7" t="s">
        <v>42</v>
      </c>
      <c r="D4" s="7">
        <v>1</v>
      </c>
      <c r="E4" s="142">
        <v>0</v>
      </c>
      <c r="F4" s="221">
        <f>D4*E4</f>
        <v>0</v>
      </c>
      <c r="G4" s="7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15"/>
      <c r="F5" s="222"/>
      <c r="G5" s="125" t="s">
        <v>44</v>
      </c>
    </row>
    <row r="6" spans="1:7" x14ac:dyDescent="0.2">
      <c r="A6" s="29">
        <v>3</v>
      </c>
      <c r="B6" s="23" t="s">
        <v>663</v>
      </c>
      <c r="C6" s="29" t="s">
        <v>42</v>
      </c>
      <c r="D6" s="29">
        <v>1</v>
      </c>
      <c r="E6" s="142">
        <v>0</v>
      </c>
      <c r="F6" s="221">
        <f t="shared" ref="F6:F35" si="0">D6*E6</f>
        <v>0</v>
      </c>
      <c r="G6" s="23"/>
    </row>
    <row r="7" spans="1:7" x14ac:dyDescent="0.2">
      <c r="A7" s="29">
        <v>4</v>
      </c>
      <c r="B7" s="23" t="s">
        <v>664</v>
      </c>
      <c r="C7" s="29" t="s">
        <v>42</v>
      </c>
      <c r="D7" s="29">
        <v>1</v>
      </c>
      <c r="E7" s="142">
        <v>0</v>
      </c>
      <c r="F7" s="221">
        <f t="shared" si="0"/>
        <v>0</v>
      </c>
      <c r="G7" s="23"/>
    </row>
    <row r="8" spans="1:7" x14ac:dyDescent="0.2">
      <c r="A8" s="29">
        <v>5</v>
      </c>
      <c r="B8" s="23" t="s">
        <v>665</v>
      </c>
      <c r="C8" s="29" t="s">
        <v>42</v>
      </c>
      <c r="D8" s="29">
        <v>1</v>
      </c>
      <c r="E8" s="142">
        <v>0</v>
      </c>
      <c r="F8" s="221">
        <f t="shared" si="0"/>
        <v>0</v>
      </c>
      <c r="G8" s="23"/>
    </row>
    <row r="9" spans="1:7" x14ac:dyDescent="0.2">
      <c r="A9" s="29">
        <v>6</v>
      </c>
      <c r="B9" s="23" t="s">
        <v>666</v>
      </c>
      <c r="C9" s="29" t="s">
        <v>42</v>
      </c>
      <c r="D9" s="29">
        <v>4</v>
      </c>
      <c r="E9" s="142">
        <v>0</v>
      </c>
      <c r="F9" s="221">
        <f t="shared" si="0"/>
        <v>0</v>
      </c>
      <c r="G9" s="23"/>
    </row>
    <row r="10" spans="1:7" x14ac:dyDescent="0.2">
      <c r="A10" s="29">
        <v>7</v>
      </c>
      <c r="B10" s="23" t="s">
        <v>667</v>
      </c>
      <c r="C10" s="29" t="s">
        <v>42</v>
      </c>
      <c r="D10" s="29">
        <v>6</v>
      </c>
      <c r="E10" s="142">
        <v>0</v>
      </c>
      <c r="F10" s="221">
        <f t="shared" si="0"/>
        <v>0</v>
      </c>
      <c r="G10" s="23"/>
    </row>
    <row r="11" spans="1:7" x14ac:dyDescent="0.2">
      <c r="A11" s="29">
        <v>8</v>
      </c>
      <c r="B11" s="23" t="s">
        <v>668</v>
      </c>
      <c r="C11" s="29" t="s">
        <v>588</v>
      </c>
      <c r="D11" s="29">
        <v>1</v>
      </c>
      <c r="E11" s="142">
        <v>0</v>
      </c>
      <c r="F11" s="221">
        <f t="shared" si="0"/>
        <v>0</v>
      </c>
      <c r="G11" s="23"/>
    </row>
    <row r="12" spans="1:7" x14ac:dyDescent="0.2">
      <c r="A12" s="29">
        <v>9</v>
      </c>
      <c r="B12" s="23" t="s">
        <v>669</v>
      </c>
      <c r="C12" s="29" t="s">
        <v>42</v>
      </c>
      <c r="D12" s="29">
        <v>2</v>
      </c>
      <c r="E12" s="142">
        <v>0</v>
      </c>
      <c r="F12" s="221">
        <f t="shared" si="0"/>
        <v>0</v>
      </c>
      <c r="G12" s="23"/>
    </row>
    <row r="13" spans="1:7" x14ac:dyDescent="0.2">
      <c r="A13" s="29">
        <v>10</v>
      </c>
      <c r="B13" s="23" t="s">
        <v>670</v>
      </c>
      <c r="C13" s="29" t="s">
        <v>61</v>
      </c>
      <c r="D13" s="29">
        <v>2</v>
      </c>
      <c r="E13" s="142">
        <v>0</v>
      </c>
      <c r="F13" s="221">
        <f t="shared" si="0"/>
        <v>0</v>
      </c>
      <c r="G13" s="23"/>
    </row>
    <row r="14" spans="1:7" x14ac:dyDescent="0.2">
      <c r="A14" s="29">
        <v>11</v>
      </c>
      <c r="B14" s="23" t="s">
        <v>671</v>
      </c>
      <c r="C14" s="29" t="s">
        <v>42</v>
      </c>
      <c r="D14" s="29">
        <v>2</v>
      </c>
      <c r="E14" s="142">
        <v>0</v>
      </c>
      <c r="F14" s="221">
        <f t="shared" si="0"/>
        <v>0</v>
      </c>
      <c r="G14" s="23"/>
    </row>
    <row r="15" spans="1:7" x14ac:dyDescent="0.2">
      <c r="A15" s="29">
        <v>12</v>
      </c>
      <c r="B15" s="23" t="s">
        <v>592</v>
      </c>
      <c r="C15" s="29" t="s">
        <v>42</v>
      </c>
      <c r="D15" s="29">
        <v>2</v>
      </c>
      <c r="E15" s="142">
        <v>0</v>
      </c>
      <c r="F15" s="221">
        <f t="shared" si="0"/>
        <v>0</v>
      </c>
      <c r="G15" s="23"/>
    </row>
    <row r="16" spans="1:7" x14ac:dyDescent="0.2">
      <c r="A16" s="29">
        <v>13</v>
      </c>
      <c r="B16" s="23" t="s">
        <v>672</v>
      </c>
      <c r="C16" s="29" t="s">
        <v>61</v>
      </c>
      <c r="D16" s="29">
        <v>2</v>
      </c>
      <c r="E16" s="142">
        <v>0</v>
      </c>
      <c r="F16" s="221">
        <f t="shared" si="0"/>
        <v>0</v>
      </c>
      <c r="G16" s="23"/>
    </row>
    <row r="17" spans="1:7" x14ac:dyDescent="0.2">
      <c r="A17" s="29">
        <v>14</v>
      </c>
      <c r="B17" s="23" t="s">
        <v>594</v>
      </c>
      <c r="C17" s="29" t="s">
        <v>42</v>
      </c>
      <c r="D17" s="29">
        <v>2</v>
      </c>
      <c r="E17" s="142">
        <v>0</v>
      </c>
      <c r="F17" s="221">
        <f t="shared" si="0"/>
        <v>0</v>
      </c>
      <c r="G17" s="23"/>
    </row>
    <row r="18" spans="1:7" x14ac:dyDescent="0.2">
      <c r="A18" s="29">
        <v>15</v>
      </c>
      <c r="B18" s="23" t="s">
        <v>595</v>
      </c>
      <c r="C18" s="29" t="s">
        <v>42</v>
      </c>
      <c r="D18" s="29">
        <v>2</v>
      </c>
      <c r="E18" s="142">
        <v>0</v>
      </c>
      <c r="F18" s="221">
        <f t="shared" si="0"/>
        <v>0</v>
      </c>
      <c r="G18" s="23"/>
    </row>
    <row r="19" spans="1:7" x14ac:dyDescent="0.2">
      <c r="A19" s="29">
        <v>16</v>
      </c>
      <c r="B19" s="23" t="s">
        <v>596</v>
      </c>
      <c r="C19" s="29" t="s">
        <v>45</v>
      </c>
      <c r="D19" s="29">
        <v>125</v>
      </c>
      <c r="E19" s="142">
        <v>0</v>
      </c>
      <c r="F19" s="221">
        <f t="shared" si="0"/>
        <v>0</v>
      </c>
      <c r="G19" s="23"/>
    </row>
    <row r="20" spans="1:7" x14ac:dyDescent="0.2">
      <c r="A20" s="29">
        <v>17</v>
      </c>
      <c r="B20" s="23" t="s">
        <v>673</v>
      </c>
      <c r="C20" s="29" t="s">
        <v>42</v>
      </c>
      <c r="D20" s="29">
        <v>4</v>
      </c>
      <c r="E20" s="142">
        <v>0</v>
      </c>
      <c r="F20" s="221">
        <f t="shared" si="0"/>
        <v>0</v>
      </c>
      <c r="G20" s="23"/>
    </row>
    <row r="21" spans="1:7" x14ac:dyDescent="0.2">
      <c r="A21" s="29">
        <v>18</v>
      </c>
      <c r="B21" s="23" t="s">
        <v>597</v>
      </c>
      <c r="C21" s="29" t="s">
        <v>45</v>
      </c>
      <c r="D21" s="29">
        <v>2430</v>
      </c>
      <c r="E21" s="142">
        <v>0</v>
      </c>
      <c r="F21" s="221">
        <f t="shared" si="0"/>
        <v>0</v>
      </c>
      <c r="G21" s="23"/>
    </row>
    <row r="22" spans="1:7" x14ac:dyDescent="0.2">
      <c r="A22" s="29">
        <v>19</v>
      </c>
      <c r="B22" s="23" t="s">
        <v>599</v>
      </c>
      <c r="C22" s="29" t="s">
        <v>42</v>
      </c>
      <c r="D22" s="29">
        <v>2</v>
      </c>
      <c r="E22" s="142">
        <v>0</v>
      </c>
      <c r="F22" s="221">
        <f t="shared" si="0"/>
        <v>0</v>
      </c>
      <c r="G22" s="23"/>
    </row>
    <row r="23" spans="1:7" x14ac:dyDescent="0.2">
      <c r="A23" s="29">
        <v>20</v>
      </c>
      <c r="B23" s="23" t="s">
        <v>600</v>
      </c>
      <c r="C23" s="29" t="s">
        <v>61</v>
      </c>
      <c r="D23" s="29">
        <v>8</v>
      </c>
      <c r="E23" s="142">
        <v>0</v>
      </c>
      <c r="F23" s="221">
        <f t="shared" si="0"/>
        <v>0</v>
      </c>
      <c r="G23" s="23"/>
    </row>
    <row r="24" spans="1:7" x14ac:dyDescent="0.2">
      <c r="A24" s="29">
        <v>21</v>
      </c>
      <c r="B24" s="23" t="s">
        <v>601</v>
      </c>
      <c r="C24" s="7" t="s">
        <v>42</v>
      </c>
      <c r="D24" s="7">
        <v>1</v>
      </c>
      <c r="E24" s="142">
        <v>0</v>
      </c>
      <c r="F24" s="221">
        <f t="shared" si="0"/>
        <v>0</v>
      </c>
      <c r="G24" s="7"/>
    </row>
    <row r="25" spans="1:7" x14ac:dyDescent="0.2">
      <c r="A25" s="29">
        <v>22</v>
      </c>
      <c r="B25" s="23" t="s">
        <v>602</v>
      </c>
      <c r="C25" s="7" t="s">
        <v>42</v>
      </c>
      <c r="D25" s="7">
        <v>1</v>
      </c>
      <c r="E25" s="142">
        <v>0</v>
      </c>
      <c r="F25" s="221">
        <f t="shared" si="0"/>
        <v>0</v>
      </c>
      <c r="G25" s="7"/>
    </row>
    <row r="26" spans="1:7" x14ac:dyDescent="0.2">
      <c r="A26" s="123">
        <v>23</v>
      </c>
      <c r="B26" s="124" t="s">
        <v>674</v>
      </c>
      <c r="C26" s="123" t="s">
        <v>42</v>
      </c>
      <c r="D26" s="123">
        <v>1</v>
      </c>
      <c r="E26" s="215"/>
      <c r="F26" s="222"/>
      <c r="G26" s="125" t="s">
        <v>44</v>
      </c>
    </row>
    <row r="27" spans="1:7" x14ac:dyDescent="0.2">
      <c r="A27" s="123">
        <v>24</v>
      </c>
      <c r="B27" s="216" t="s">
        <v>48</v>
      </c>
      <c r="C27" s="125" t="s">
        <v>42</v>
      </c>
      <c r="D27" s="125">
        <v>1</v>
      </c>
      <c r="E27" s="215"/>
      <c r="F27" s="222"/>
      <c r="G27" s="125" t="s">
        <v>44</v>
      </c>
    </row>
    <row r="28" spans="1:7" ht="25.5" x14ac:dyDescent="0.2">
      <c r="A28" s="123">
        <v>25</v>
      </c>
      <c r="B28" s="217" t="s">
        <v>675</v>
      </c>
      <c r="C28" s="125" t="s">
        <v>42</v>
      </c>
      <c r="D28" s="125">
        <v>1</v>
      </c>
      <c r="E28" s="215"/>
      <c r="F28" s="222"/>
      <c r="G28" s="125" t="s">
        <v>44</v>
      </c>
    </row>
    <row r="29" spans="1:7" ht="15.75" customHeight="1" x14ac:dyDescent="0.2">
      <c r="A29" s="123">
        <v>26</v>
      </c>
      <c r="B29" s="124" t="s">
        <v>605</v>
      </c>
      <c r="C29" s="125" t="s">
        <v>42</v>
      </c>
      <c r="D29" s="125">
        <v>1</v>
      </c>
      <c r="E29" s="215"/>
      <c r="F29" s="222"/>
      <c r="G29" s="125" t="s">
        <v>44</v>
      </c>
    </row>
    <row r="30" spans="1:7" x14ac:dyDescent="0.2">
      <c r="A30" s="123">
        <v>27</v>
      </c>
      <c r="B30" s="124" t="s">
        <v>47</v>
      </c>
      <c r="C30" s="125" t="s">
        <v>42</v>
      </c>
      <c r="D30" s="125">
        <v>1</v>
      </c>
      <c r="E30" s="215"/>
      <c r="F30" s="222"/>
      <c r="G30" s="125" t="s">
        <v>44</v>
      </c>
    </row>
    <row r="31" spans="1:7" ht="25.5" x14ac:dyDescent="0.2">
      <c r="A31" s="123">
        <v>28</v>
      </c>
      <c r="B31" s="126" t="s">
        <v>50</v>
      </c>
      <c r="C31" s="125" t="s">
        <v>42</v>
      </c>
      <c r="D31" s="125">
        <v>1</v>
      </c>
      <c r="E31" s="215"/>
      <c r="F31" s="222"/>
      <c r="G31" s="125" t="s">
        <v>44</v>
      </c>
    </row>
    <row r="32" spans="1:7" ht="15.75" customHeight="1" x14ac:dyDescent="0.2">
      <c r="A32" s="123">
        <v>29</v>
      </c>
      <c r="B32" s="124" t="s">
        <v>51</v>
      </c>
      <c r="C32" s="125" t="s">
        <v>42</v>
      </c>
      <c r="D32" s="125">
        <v>1</v>
      </c>
      <c r="E32" s="215"/>
      <c r="F32" s="222"/>
      <c r="G32" s="125" t="s">
        <v>44</v>
      </c>
    </row>
    <row r="33" spans="1:7" x14ac:dyDescent="0.2">
      <c r="A33" s="29">
        <v>30</v>
      </c>
      <c r="B33" s="23" t="s">
        <v>52</v>
      </c>
      <c r="C33" s="29" t="s">
        <v>588</v>
      </c>
      <c r="D33" s="29">
        <v>1</v>
      </c>
      <c r="E33" s="142">
        <v>0</v>
      </c>
      <c r="F33" s="221">
        <f t="shared" si="0"/>
        <v>0</v>
      </c>
      <c r="G33" s="23"/>
    </row>
    <row r="34" spans="1:7" x14ac:dyDescent="0.2">
      <c r="A34" s="29">
        <v>31</v>
      </c>
      <c r="B34" s="23" t="s">
        <v>53</v>
      </c>
      <c r="C34" s="29" t="s">
        <v>588</v>
      </c>
      <c r="D34" s="29">
        <v>1</v>
      </c>
      <c r="E34" s="142">
        <v>0</v>
      </c>
      <c r="F34" s="221">
        <f t="shared" si="0"/>
        <v>0</v>
      </c>
      <c r="G34" s="23"/>
    </row>
    <row r="35" spans="1:7" x14ac:dyDescent="0.2">
      <c r="A35" s="29">
        <v>32</v>
      </c>
      <c r="B35" s="23" t="s">
        <v>606</v>
      </c>
      <c r="C35" s="29" t="s">
        <v>588</v>
      </c>
      <c r="D35" s="29">
        <v>1</v>
      </c>
      <c r="E35" s="142">
        <v>0</v>
      </c>
      <c r="F35" s="221">
        <f t="shared" si="0"/>
        <v>0</v>
      </c>
      <c r="G35" s="23"/>
    </row>
    <row r="36" spans="1:7" x14ac:dyDescent="0.2">
      <c r="A36" s="535" t="s">
        <v>1336</v>
      </c>
      <c r="B36" s="535"/>
      <c r="C36" s="535"/>
      <c r="D36" s="535"/>
      <c r="E36" s="535"/>
      <c r="F36" s="147">
        <f>SUM(F4:F35)</f>
        <v>0</v>
      </c>
      <c r="G36" s="23"/>
    </row>
  </sheetData>
  <sheetProtection algorithmName="SHA-512" hashValue="/VvScRgTfQBPmsni++PZyuQfyiFCCLkqQF5dEm/LWqJlwi5R8a1DNNIkWhJQRAaqgLjthnEzqWDPwTVok43xZA==" saltValue="QnYAi5TVsIQU6aYv2tU/Sw==" spinCount="100000" sheet="1" objects="1" scenarios="1"/>
  <protectedRanges>
    <protectedRange sqref="E33:E35" name="Vahemik3"/>
    <protectedRange sqref="E6:E25" name="Vahemik2"/>
    <protectedRange sqref="E4" name="Vahemik1"/>
  </protectedRanges>
  <mergeCells count="1">
    <mergeCell ref="A36:E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C1C2F-6D1F-42E2-A20F-712453F04978}">
  <dimension ref="A1:M158"/>
  <sheetViews>
    <sheetView workbookViewId="0"/>
  </sheetViews>
  <sheetFormatPr defaultColWidth="9.140625" defaultRowHeight="12.75" x14ac:dyDescent="0.2"/>
  <cols>
    <col min="1" max="1" width="4.42578125" style="2" bestFit="1" customWidth="1"/>
    <col min="2" max="2" width="62.42578125" style="39" customWidth="1"/>
    <col min="3" max="3" width="35.140625" style="39" customWidth="1"/>
    <col min="4" max="4" width="13.85546875" style="39" bestFit="1" customWidth="1"/>
    <col min="5" max="5" width="29.140625" style="135" customWidth="1"/>
    <col min="6" max="6" width="6.42578125" style="41" bestFit="1" customWidth="1"/>
    <col min="7" max="7" width="4.5703125" style="39" bestFit="1" customWidth="1"/>
    <col min="8" max="8" width="14.42578125" style="132" customWidth="1"/>
    <col min="9" max="9" width="15.85546875" style="132" customWidth="1"/>
    <col min="10" max="13" width="9.140625" style="41"/>
    <col min="14" max="16384" width="9.140625" style="39"/>
  </cols>
  <sheetData>
    <row r="1" spans="1:9" x14ac:dyDescent="0.2">
      <c r="A1" s="134"/>
      <c r="B1" s="133" t="s">
        <v>1298</v>
      </c>
      <c r="C1" s="96"/>
    </row>
    <row r="2" spans="1:9" x14ac:dyDescent="0.2">
      <c r="B2" s="96" t="s">
        <v>661</v>
      </c>
      <c r="C2" s="96"/>
    </row>
    <row r="3" spans="1:9" x14ac:dyDescent="0.2">
      <c r="A3" s="156"/>
      <c r="B3" s="128" t="s">
        <v>180</v>
      </c>
      <c r="C3" s="128" t="s">
        <v>181</v>
      </c>
      <c r="D3" s="128" t="s">
        <v>54</v>
      </c>
      <c r="E3" s="164" t="s">
        <v>182</v>
      </c>
      <c r="F3" s="128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7" t="s">
        <v>183</v>
      </c>
      <c r="B4" s="141" t="s">
        <v>184</v>
      </c>
      <c r="C4" s="115"/>
      <c r="D4" s="57"/>
      <c r="E4" s="165"/>
      <c r="F4" s="60"/>
      <c r="G4" s="57"/>
      <c r="H4" s="109"/>
      <c r="I4" s="161">
        <f>SUM(I5:I80)</f>
        <v>0</v>
      </c>
    </row>
    <row r="5" spans="1:9" x14ac:dyDescent="0.2">
      <c r="A5" s="3" t="s">
        <v>185</v>
      </c>
      <c r="B5" s="5" t="s">
        <v>186</v>
      </c>
      <c r="C5" s="8"/>
      <c r="D5" s="9" t="s">
        <v>60</v>
      </c>
      <c r="E5" s="12" t="s">
        <v>187</v>
      </c>
      <c r="F5" s="10">
        <v>2</v>
      </c>
      <c r="G5" s="3" t="s">
        <v>42</v>
      </c>
      <c r="H5" s="142">
        <v>0</v>
      </c>
      <c r="I5" s="143">
        <f>F5*H5</f>
        <v>0</v>
      </c>
    </row>
    <row r="6" spans="1:9" x14ac:dyDescent="0.2">
      <c r="A6" s="3" t="s">
        <v>188</v>
      </c>
      <c r="B6" s="5" t="s">
        <v>189</v>
      </c>
      <c r="C6" s="8"/>
      <c r="D6" s="9" t="s">
        <v>60</v>
      </c>
      <c r="E6" s="12" t="s">
        <v>190</v>
      </c>
      <c r="F6" s="10">
        <v>2</v>
      </c>
      <c r="G6" s="3" t="s">
        <v>42</v>
      </c>
      <c r="H6" s="142">
        <v>0</v>
      </c>
      <c r="I6" s="143">
        <f t="shared" ref="I6:I69" si="0">F6*H6</f>
        <v>0</v>
      </c>
    </row>
    <row r="7" spans="1:9" x14ac:dyDescent="0.2">
      <c r="A7" s="3" t="s">
        <v>191</v>
      </c>
      <c r="B7" s="5" t="s">
        <v>192</v>
      </c>
      <c r="C7" s="8"/>
      <c r="D7" s="9" t="s">
        <v>60</v>
      </c>
      <c r="E7" s="12" t="s">
        <v>193</v>
      </c>
      <c r="F7" s="10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">
      <c r="A8" s="3" t="s">
        <v>194</v>
      </c>
      <c r="B8" s="5" t="s">
        <v>195</v>
      </c>
      <c r="C8" s="8"/>
      <c r="D8" s="9" t="s">
        <v>60</v>
      </c>
      <c r="E8" s="12" t="s">
        <v>196</v>
      </c>
      <c r="F8" s="10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">
      <c r="A9" s="3" t="s">
        <v>197</v>
      </c>
      <c r="B9" s="5" t="s">
        <v>198</v>
      </c>
      <c r="C9" s="8"/>
      <c r="D9" s="9" t="s">
        <v>60</v>
      </c>
      <c r="E9" s="12" t="s">
        <v>199</v>
      </c>
      <c r="F9" s="10">
        <v>1</v>
      </c>
      <c r="G9" s="3" t="s">
        <v>42</v>
      </c>
      <c r="H9" s="142">
        <v>0</v>
      </c>
      <c r="I9" s="143">
        <f t="shared" si="0"/>
        <v>0</v>
      </c>
    </row>
    <row r="10" spans="1:9" x14ac:dyDescent="0.2">
      <c r="A10" s="3" t="s">
        <v>200</v>
      </c>
      <c r="B10" s="5" t="s">
        <v>201</v>
      </c>
      <c r="C10" s="8"/>
      <c r="D10" s="9" t="s">
        <v>60</v>
      </c>
      <c r="E10" s="12" t="s">
        <v>202</v>
      </c>
      <c r="F10" s="10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">
      <c r="A11" s="3" t="s">
        <v>203</v>
      </c>
      <c r="B11" s="5" t="s">
        <v>204</v>
      </c>
      <c r="C11" s="8"/>
      <c r="D11" s="9" t="s">
        <v>60</v>
      </c>
      <c r="E11" s="12" t="s">
        <v>205</v>
      </c>
      <c r="F11" s="10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">
      <c r="A12" s="3" t="s">
        <v>206</v>
      </c>
      <c r="B12" s="8" t="s">
        <v>207</v>
      </c>
      <c r="C12" s="5" t="s">
        <v>208</v>
      </c>
      <c r="D12" s="9" t="s">
        <v>60</v>
      </c>
      <c r="E12" s="166" t="s">
        <v>72</v>
      </c>
      <c r="F12" s="11" t="s">
        <v>132</v>
      </c>
      <c r="G12" s="7" t="s">
        <v>61</v>
      </c>
      <c r="H12" s="142">
        <v>0</v>
      </c>
      <c r="I12" s="143">
        <f t="shared" si="0"/>
        <v>0</v>
      </c>
    </row>
    <row r="13" spans="1:9" x14ac:dyDescent="0.2">
      <c r="A13" s="3" t="s">
        <v>209</v>
      </c>
      <c r="B13" s="8" t="s">
        <v>210</v>
      </c>
      <c r="C13" s="8" t="s">
        <v>211</v>
      </c>
      <c r="D13" s="4" t="s">
        <v>76</v>
      </c>
      <c r="E13" s="166" t="s">
        <v>212</v>
      </c>
      <c r="F13" s="11" t="s">
        <v>135</v>
      </c>
      <c r="G13" s="7" t="s">
        <v>61</v>
      </c>
      <c r="H13" s="142">
        <v>0</v>
      </c>
      <c r="I13" s="143">
        <f t="shared" si="0"/>
        <v>0</v>
      </c>
    </row>
    <row r="14" spans="1:9" x14ac:dyDescent="0.2">
      <c r="A14" s="3" t="s">
        <v>213</v>
      </c>
      <c r="B14" s="8" t="s">
        <v>126</v>
      </c>
      <c r="C14" s="8" t="s">
        <v>214</v>
      </c>
      <c r="D14" s="4" t="s">
        <v>76</v>
      </c>
      <c r="E14" s="166" t="s">
        <v>215</v>
      </c>
      <c r="F14" s="11" t="s">
        <v>109</v>
      </c>
      <c r="G14" s="7" t="s">
        <v>61</v>
      </c>
      <c r="H14" s="142">
        <v>0</v>
      </c>
      <c r="I14" s="143">
        <f t="shared" si="0"/>
        <v>0</v>
      </c>
    </row>
    <row r="15" spans="1:9" x14ac:dyDescent="0.2">
      <c r="A15" s="3" t="s">
        <v>216</v>
      </c>
      <c r="B15" s="8" t="s">
        <v>217</v>
      </c>
      <c r="C15" s="8" t="s">
        <v>218</v>
      </c>
      <c r="D15" s="4" t="s">
        <v>76</v>
      </c>
      <c r="E15" s="166" t="s">
        <v>219</v>
      </c>
      <c r="F15" s="11" t="s">
        <v>220</v>
      </c>
      <c r="G15" s="7" t="s">
        <v>61</v>
      </c>
      <c r="H15" s="142">
        <v>0</v>
      </c>
      <c r="I15" s="143">
        <f t="shared" si="0"/>
        <v>0</v>
      </c>
    </row>
    <row r="16" spans="1:9" ht="63.75" x14ac:dyDescent="0.2">
      <c r="A16" s="3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11" t="s">
        <v>183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">
      <c r="A17" s="3" t="s">
        <v>225</v>
      </c>
      <c r="B17" s="12" t="s">
        <v>226</v>
      </c>
      <c r="C17" s="5" t="s">
        <v>64</v>
      </c>
      <c r="D17" s="9" t="s">
        <v>60</v>
      </c>
      <c r="E17" s="12" t="s">
        <v>63</v>
      </c>
      <c r="F17" s="11" t="s">
        <v>183</v>
      </c>
      <c r="G17" s="7" t="s">
        <v>61</v>
      </c>
      <c r="H17" s="142">
        <v>0</v>
      </c>
      <c r="I17" s="143">
        <f t="shared" si="0"/>
        <v>0</v>
      </c>
    </row>
    <row r="18" spans="1:9" s="97" customFormat="1" ht="63.75" x14ac:dyDescent="0.25">
      <c r="A18" s="3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63.75" x14ac:dyDescent="0.2">
      <c r="A19" s="3" t="s">
        <v>230</v>
      </c>
      <c r="B19" s="12" t="s">
        <v>231</v>
      </c>
      <c r="C19" s="5" t="s">
        <v>232</v>
      </c>
      <c r="D19" s="9" t="s">
        <v>60</v>
      </c>
      <c r="E19" s="12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25.5" x14ac:dyDescent="0.2">
      <c r="A20" s="3" t="s">
        <v>233</v>
      </c>
      <c r="B20" s="12" t="s">
        <v>234</v>
      </c>
      <c r="C20" s="5" t="s">
        <v>235</v>
      </c>
      <c r="D20" s="9" t="s">
        <v>60</v>
      </c>
      <c r="E20" s="12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38.25" x14ac:dyDescent="0.2">
      <c r="A21" s="3" t="s">
        <v>236</v>
      </c>
      <c r="B21" s="12" t="s">
        <v>237</v>
      </c>
      <c r="C21" s="5" t="s">
        <v>238</v>
      </c>
      <c r="D21" s="9" t="s">
        <v>60</v>
      </c>
      <c r="E21" s="12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51" x14ac:dyDescent="0.2">
      <c r="A22" s="3" t="s">
        <v>239</v>
      </c>
      <c r="B22" s="12" t="s">
        <v>240</v>
      </c>
      <c r="C22" s="5" t="s">
        <v>241</v>
      </c>
      <c r="D22" s="9" t="s">
        <v>60</v>
      </c>
      <c r="E22" s="12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51" x14ac:dyDescent="0.2">
      <c r="A23" s="3" t="s">
        <v>242</v>
      </c>
      <c r="B23" s="12" t="s">
        <v>243</v>
      </c>
      <c r="C23" s="12" t="s">
        <v>244</v>
      </c>
      <c r="D23" s="9" t="s">
        <v>60</v>
      </c>
      <c r="E23" s="12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51" x14ac:dyDescent="0.2">
      <c r="A24" s="3" t="s">
        <v>245</v>
      </c>
      <c r="B24" s="12" t="s">
        <v>246</v>
      </c>
      <c r="C24" s="5" t="s">
        <v>247</v>
      </c>
      <c r="D24" s="9" t="s">
        <v>60</v>
      </c>
      <c r="E24" s="12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">
      <c r="A25" s="3" t="s">
        <v>248</v>
      </c>
      <c r="B25" s="12" t="s">
        <v>249</v>
      </c>
      <c r="C25" s="5" t="s">
        <v>250</v>
      </c>
      <c r="D25" s="9" t="s">
        <v>60</v>
      </c>
      <c r="E25" s="12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">
      <c r="A26" s="3" t="s">
        <v>251</v>
      </c>
      <c r="B26" s="8" t="s">
        <v>252</v>
      </c>
      <c r="C26" s="8" t="s">
        <v>92</v>
      </c>
      <c r="D26" s="9" t="s">
        <v>60</v>
      </c>
      <c r="E26" s="12" t="s">
        <v>92</v>
      </c>
      <c r="F26" s="6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">
      <c r="A27" s="3" t="s">
        <v>253</v>
      </c>
      <c r="B27" s="8" t="s">
        <v>254</v>
      </c>
      <c r="C27" s="8" t="s">
        <v>255</v>
      </c>
      <c r="D27" s="15" t="s">
        <v>76</v>
      </c>
      <c r="E27" s="166" t="s">
        <v>256</v>
      </c>
      <c r="F27" s="11" t="s">
        <v>183</v>
      </c>
      <c r="G27" s="7" t="s">
        <v>61</v>
      </c>
      <c r="H27" s="142">
        <v>0</v>
      </c>
      <c r="I27" s="143">
        <f t="shared" si="0"/>
        <v>0</v>
      </c>
    </row>
    <row r="28" spans="1:9" x14ac:dyDescent="0.2">
      <c r="A28" s="3" t="s">
        <v>257</v>
      </c>
      <c r="B28" s="16" t="s">
        <v>258</v>
      </c>
      <c r="C28" s="5"/>
      <c r="D28" s="9" t="s">
        <v>60</v>
      </c>
      <c r="E28" s="18" t="s">
        <v>94</v>
      </c>
      <c r="F28" s="6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">
      <c r="A29" s="3" t="s">
        <v>259</v>
      </c>
      <c r="B29" s="8" t="s">
        <v>260</v>
      </c>
      <c r="C29" s="5"/>
      <c r="D29" s="9" t="s">
        <v>60</v>
      </c>
      <c r="E29" s="166" t="s">
        <v>261</v>
      </c>
      <c r="F29" s="11" t="s">
        <v>183</v>
      </c>
      <c r="G29" s="7" t="s">
        <v>61</v>
      </c>
      <c r="H29" s="142">
        <v>0</v>
      </c>
      <c r="I29" s="143">
        <f t="shared" si="0"/>
        <v>0</v>
      </c>
    </row>
    <row r="30" spans="1:9" x14ac:dyDescent="0.2">
      <c r="A30" s="3" t="s">
        <v>262</v>
      </c>
      <c r="B30" s="16" t="s">
        <v>263</v>
      </c>
      <c r="C30" s="5"/>
      <c r="D30" s="9" t="s">
        <v>60</v>
      </c>
      <c r="E30" s="166" t="s">
        <v>264</v>
      </c>
      <c r="F30" s="11" t="s">
        <v>183</v>
      </c>
      <c r="G30" s="7" t="s">
        <v>61</v>
      </c>
      <c r="H30" s="142">
        <v>0</v>
      </c>
      <c r="I30" s="143">
        <f t="shared" si="0"/>
        <v>0</v>
      </c>
    </row>
    <row r="31" spans="1:9" x14ac:dyDescent="0.2">
      <c r="A31" s="3" t="s">
        <v>265</v>
      </c>
      <c r="B31" s="16" t="s">
        <v>266</v>
      </c>
      <c r="C31" s="5"/>
      <c r="D31" s="9" t="s">
        <v>60</v>
      </c>
      <c r="E31" s="166" t="s">
        <v>267</v>
      </c>
      <c r="F31" s="11" t="s">
        <v>268</v>
      </c>
      <c r="G31" s="7" t="s">
        <v>61</v>
      </c>
      <c r="H31" s="142">
        <v>0</v>
      </c>
      <c r="I31" s="143">
        <f t="shared" si="0"/>
        <v>0</v>
      </c>
    </row>
    <row r="32" spans="1:9" x14ac:dyDescent="0.2">
      <c r="A32" s="3" t="s">
        <v>269</v>
      </c>
      <c r="B32" s="8" t="s">
        <v>270</v>
      </c>
      <c r="C32" s="8" t="s">
        <v>83</v>
      </c>
      <c r="D32" s="4" t="s">
        <v>76</v>
      </c>
      <c r="E32" s="166" t="s">
        <v>271</v>
      </c>
      <c r="F32" s="11" t="s">
        <v>183</v>
      </c>
      <c r="G32" s="7" t="s">
        <v>61</v>
      </c>
      <c r="H32" s="142">
        <v>0</v>
      </c>
      <c r="I32" s="143">
        <f t="shared" si="0"/>
        <v>0</v>
      </c>
    </row>
    <row r="33" spans="1:9" x14ac:dyDescent="0.2">
      <c r="A33" s="3" t="s">
        <v>272</v>
      </c>
      <c r="B33" s="8" t="s">
        <v>273</v>
      </c>
      <c r="C33" s="8" t="s">
        <v>84</v>
      </c>
      <c r="D33" s="4" t="s">
        <v>76</v>
      </c>
      <c r="E33" s="166" t="s">
        <v>274</v>
      </c>
      <c r="F33" s="11" t="s">
        <v>275</v>
      </c>
      <c r="G33" s="7" t="s">
        <v>61</v>
      </c>
      <c r="H33" s="142">
        <v>0</v>
      </c>
      <c r="I33" s="143">
        <f t="shared" si="0"/>
        <v>0</v>
      </c>
    </row>
    <row r="34" spans="1:9" x14ac:dyDescent="0.2">
      <c r="A34" s="3" t="s">
        <v>276</v>
      </c>
      <c r="B34" s="15" t="s">
        <v>273</v>
      </c>
      <c r="C34" s="15" t="s">
        <v>277</v>
      </c>
      <c r="D34" s="4" t="s">
        <v>76</v>
      </c>
      <c r="E34" s="105" t="s">
        <v>278</v>
      </c>
      <c r="F34" s="11" t="s">
        <v>279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3" t="s">
        <v>280</v>
      </c>
      <c r="B35" s="8" t="s">
        <v>126</v>
      </c>
      <c r="C35" s="8" t="s">
        <v>82</v>
      </c>
      <c r="D35" s="4" t="s">
        <v>76</v>
      </c>
      <c r="E35" s="166" t="s">
        <v>281</v>
      </c>
      <c r="F35" s="11" t="s">
        <v>183</v>
      </c>
      <c r="G35" s="7" t="s">
        <v>61</v>
      </c>
      <c r="H35" s="142">
        <v>0</v>
      </c>
      <c r="I35" s="143">
        <f t="shared" si="0"/>
        <v>0</v>
      </c>
    </row>
    <row r="36" spans="1:9" x14ac:dyDescent="0.2">
      <c r="A36" s="3" t="s">
        <v>282</v>
      </c>
      <c r="B36" s="8" t="s">
        <v>79</v>
      </c>
      <c r="C36" s="8" t="s">
        <v>283</v>
      </c>
      <c r="D36" s="4" t="s">
        <v>76</v>
      </c>
      <c r="E36" s="166" t="s">
        <v>284</v>
      </c>
      <c r="F36" s="11" t="s">
        <v>109</v>
      </c>
      <c r="G36" s="7" t="s">
        <v>61</v>
      </c>
      <c r="H36" s="142">
        <v>0</v>
      </c>
      <c r="I36" s="143">
        <f t="shared" si="0"/>
        <v>0</v>
      </c>
    </row>
    <row r="37" spans="1:9" x14ac:dyDescent="0.2">
      <c r="A37" s="3" t="s">
        <v>285</v>
      </c>
      <c r="B37" s="8" t="s">
        <v>79</v>
      </c>
      <c r="C37" s="8" t="s">
        <v>286</v>
      </c>
      <c r="D37" s="4" t="s">
        <v>76</v>
      </c>
      <c r="E37" s="166" t="s">
        <v>287</v>
      </c>
      <c r="F37" s="11" t="s">
        <v>109</v>
      </c>
      <c r="G37" s="7" t="s">
        <v>61</v>
      </c>
      <c r="H37" s="142">
        <v>0</v>
      </c>
      <c r="I37" s="143">
        <f t="shared" si="0"/>
        <v>0</v>
      </c>
    </row>
    <row r="38" spans="1:9" x14ac:dyDescent="0.2">
      <c r="A38" s="3" t="s">
        <v>288</v>
      </c>
      <c r="B38" s="8" t="s">
        <v>79</v>
      </c>
      <c r="C38" s="8" t="s">
        <v>289</v>
      </c>
      <c r="D38" s="4" t="s">
        <v>76</v>
      </c>
      <c r="E38" s="49">
        <v>1985600000</v>
      </c>
      <c r="F38" s="6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">
      <c r="A39" s="3" t="s">
        <v>290</v>
      </c>
      <c r="B39" s="8" t="s">
        <v>291</v>
      </c>
      <c r="C39" s="8" t="s">
        <v>292</v>
      </c>
      <c r="D39" s="4" t="s">
        <v>76</v>
      </c>
      <c r="E39" s="166" t="s">
        <v>293</v>
      </c>
      <c r="F39" s="11" t="s">
        <v>183</v>
      </c>
      <c r="G39" s="7" t="s">
        <v>61</v>
      </c>
      <c r="H39" s="142">
        <v>0</v>
      </c>
      <c r="I39" s="143">
        <f t="shared" si="0"/>
        <v>0</v>
      </c>
    </row>
    <row r="40" spans="1:9" x14ac:dyDescent="0.2">
      <c r="A40" s="3" t="s">
        <v>294</v>
      </c>
      <c r="B40" s="8" t="s">
        <v>295</v>
      </c>
      <c r="C40" s="8" t="s">
        <v>296</v>
      </c>
      <c r="D40" s="4" t="s">
        <v>76</v>
      </c>
      <c r="E40" s="166" t="s">
        <v>297</v>
      </c>
      <c r="F40" s="11" t="s">
        <v>132</v>
      </c>
      <c r="G40" s="7" t="s">
        <v>61</v>
      </c>
      <c r="H40" s="142">
        <v>0</v>
      </c>
      <c r="I40" s="143">
        <f t="shared" si="0"/>
        <v>0</v>
      </c>
    </row>
    <row r="41" spans="1:9" x14ac:dyDescent="0.2">
      <c r="A41" s="3" t="s">
        <v>298</v>
      </c>
      <c r="B41" s="8" t="s">
        <v>79</v>
      </c>
      <c r="C41" s="8" t="s">
        <v>299</v>
      </c>
      <c r="D41" s="4" t="s">
        <v>76</v>
      </c>
      <c r="E41" s="49">
        <v>1527620000</v>
      </c>
      <c r="F41" s="6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">
      <c r="A42" s="3" t="s">
        <v>300</v>
      </c>
      <c r="B42" s="8" t="s">
        <v>79</v>
      </c>
      <c r="C42" s="8" t="s">
        <v>301</v>
      </c>
      <c r="D42" s="4" t="s">
        <v>76</v>
      </c>
      <c r="E42" s="49">
        <v>1527890000</v>
      </c>
      <c r="F42" s="6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">
      <c r="A43" s="3" t="s">
        <v>302</v>
      </c>
      <c r="B43" s="8" t="s">
        <v>126</v>
      </c>
      <c r="C43" s="8" t="s">
        <v>303</v>
      </c>
      <c r="D43" s="4" t="s">
        <v>76</v>
      </c>
      <c r="E43" s="166" t="s">
        <v>304</v>
      </c>
      <c r="F43" s="11" t="s">
        <v>183</v>
      </c>
      <c r="G43" s="7" t="s">
        <v>61</v>
      </c>
      <c r="H43" s="142">
        <v>0</v>
      </c>
      <c r="I43" s="143">
        <f t="shared" si="0"/>
        <v>0</v>
      </c>
    </row>
    <row r="44" spans="1:9" ht="25.5" x14ac:dyDescent="0.2">
      <c r="A44" s="3" t="s">
        <v>305</v>
      </c>
      <c r="B44" s="8" t="s">
        <v>306</v>
      </c>
      <c r="C44" s="8" t="s">
        <v>99</v>
      </c>
      <c r="D44" s="18" t="s">
        <v>100</v>
      </c>
      <c r="E44" s="166" t="s">
        <v>307</v>
      </c>
      <c r="F44" s="11" t="s">
        <v>183</v>
      </c>
      <c r="G44" s="7" t="s">
        <v>61</v>
      </c>
      <c r="H44" s="142">
        <v>0</v>
      </c>
      <c r="I44" s="143">
        <f t="shared" si="0"/>
        <v>0</v>
      </c>
    </row>
    <row r="45" spans="1:9" ht="25.5" x14ac:dyDescent="0.2">
      <c r="A45" s="3" t="s">
        <v>308</v>
      </c>
      <c r="B45" s="8" t="s">
        <v>309</v>
      </c>
      <c r="C45" s="8" t="s">
        <v>101</v>
      </c>
      <c r="D45" s="18" t="s">
        <v>100</v>
      </c>
      <c r="E45" s="166" t="s">
        <v>310</v>
      </c>
      <c r="F45" s="11" t="s">
        <v>183</v>
      </c>
      <c r="G45" s="7" t="s">
        <v>61</v>
      </c>
      <c r="H45" s="142">
        <v>0</v>
      </c>
      <c r="I45" s="143">
        <f t="shared" si="0"/>
        <v>0</v>
      </c>
    </row>
    <row r="46" spans="1:9" ht="25.5" x14ac:dyDescent="0.2">
      <c r="A46" s="3" t="s">
        <v>311</v>
      </c>
      <c r="B46" s="15" t="s">
        <v>312</v>
      </c>
      <c r="C46" s="19" t="s">
        <v>313</v>
      </c>
      <c r="D46" s="18" t="s">
        <v>100</v>
      </c>
      <c r="E46" s="163">
        <v>2910119</v>
      </c>
      <c r="F46" s="11" t="s">
        <v>183</v>
      </c>
      <c r="G46" s="6" t="s">
        <v>61</v>
      </c>
      <c r="H46" s="142">
        <v>0</v>
      </c>
      <c r="I46" s="143">
        <f t="shared" si="0"/>
        <v>0</v>
      </c>
    </row>
    <row r="47" spans="1:9" ht="25.5" x14ac:dyDescent="0.2">
      <c r="A47" s="3" t="s">
        <v>314</v>
      </c>
      <c r="B47" s="15" t="s">
        <v>315</v>
      </c>
      <c r="C47" s="19" t="s">
        <v>316</v>
      </c>
      <c r="D47" s="18" t="s">
        <v>100</v>
      </c>
      <c r="E47" s="9">
        <v>2910123</v>
      </c>
      <c r="F47" s="11" t="s">
        <v>183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3" t="s">
        <v>317</v>
      </c>
      <c r="B48" s="8" t="s">
        <v>318</v>
      </c>
      <c r="C48" s="8"/>
      <c r="D48" s="9" t="s">
        <v>60</v>
      </c>
      <c r="E48" s="166" t="s">
        <v>103</v>
      </c>
      <c r="F48" s="11" t="s">
        <v>109</v>
      </c>
      <c r="G48" s="7" t="s">
        <v>61</v>
      </c>
      <c r="H48" s="142">
        <v>0</v>
      </c>
      <c r="I48" s="143">
        <f t="shared" si="0"/>
        <v>0</v>
      </c>
    </row>
    <row r="49" spans="1:9" x14ac:dyDescent="0.2">
      <c r="A49" s="3" t="s">
        <v>319</v>
      </c>
      <c r="B49" s="16" t="s">
        <v>320</v>
      </c>
      <c r="C49" s="16"/>
      <c r="D49" s="9" t="s">
        <v>60</v>
      </c>
      <c r="E49" s="18" t="s">
        <v>105</v>
      </c>
      <c r="F49" s="11" t="s">
        <v>109</v>
      </c>
      <c r="G49" s="7" t="s">
        <v>61</v>
      </c>
      <c r="H49" s="142">
        <v>0</v>
      </c>
      <c r="I49" s="143">
        <f t="shared" si="0"/>
        <v>0</v>
      </c>
    </row>
    <row r="50" spans="1:9" x14ac:dyDescent="0.2">
      <c r="A50" s="3" t="s">
        <v>322</v>
      </c>
      <c r="B50" s="8" t="s">
        <v>126</v>
      </c>
      <c r="C50" s="8" t="s">
        <v>119</v>
      </c>
      <c r="D50" s="4" t="s">
        <v>76</v>
      </c>
      <c r="E50" s="166" t="s">
        <v>323</v>
      </c>
      <c r="F50" s="11" t="s">
        <v>279</v>
      </c>
      <c r="G50" s="7" t="s">
        <v>61</v>
      </c>
      <c r="H50" s="142">
        <v>0</v>
      </c>
      <c r="I50" s="143">
        <f t="shared" si="0"/>
        <v>0</v>
      </c>
    </row>
    <row r="51" spans="1:9" x14ac:dyDescent="0.2">
      <c r="A51" s="3" t="s">
        <v>324</v>
      </c>
      <c r="B51" s="8" t="s">
        <v>325</v>
      </c>
      <c r="C51" s="8" t="s">
        <v>326</v>
      </c>
      <c r="D51" s="4" t="s">
        <v>76</v>
      </c>
      <c r="E51" s="166" t="s">
        <v>327</v>
      </c>
      <c r="F51" s="11" t="s">
        <v>279</v>
      </c>
      <c r="G51" s="7" t="s">
        <v>61</v>
      </c>
      <c r="H51" s="142">
        <v>0</v>
      </c>
      <c r="I51" s="143">
        <f t="shared" si="0"/>
        <v>0</v>
      </c>
    </row>
    <row r="52" spans="1:9" x14ac:dyDescent="0.2">
      <c r="A52" s="3" t="s">
        <v>328</v>
      </c>
      <c r="B52" s="8" t="s">
        <v>329</v>
      </c>
      <c r="C52" s="8" t="s">
        <v>122</v>
      </c>
      <c r="D52" s="4" t="s">
        <v>76</v>
      </c>
      <c r="E52" s="166" t="s">
        <v>330</v>
      </c>
      <c r="F52" s="11" t="s">
        <v>142</v>
      </c>
      <c r="G52" s="7" t="s">
        <v>61</v>
      </c>
      <c r="H52" s="142">
        <v>0</v>
      </c>
      <c r="I52" s="143">
        <f t="shared" si="0"/>
        <v>0</v>
      </c>
    </row>
    <row r="53" spans="1:9" x14ac:dyDescent="0.2">
      <c r="A53" s="3" t="s">
        <v>331</v>
      </c>
      <c r="B53" s="8" t="s">
        <v>126</v>
      </c>
      <c r="C53" s="8" t="s">
        <v>125</v>
      </c>
      <c r="D53" s="4" t="s">
        <v>76</v>
      </c>
      <c r="E53" s="166" t="s">
        <v>332</v>
      </c>
      <c r="F53" s="11" t="s">
        <v>142</v>
      </c>
      <c r="G53" s="7" t="s">
        <v>61</v>
      </c>
      <c r="H53" s="142">
        <v>0</v>
      </c>
      <c r="I53" s="143">
        <f t="shared" si="0"/>
        <v>0</v>
      </c>
    </row>
    <row r="54" spans="1:9" x14ac:dyDescent="0.2">
      <c r="A54" s="3" t="s">
        <v>333</v>
      </c>
      <c r="B54" s="8" t="s">
        <v>334</v>
      </c>
      <c r="C54" s="8" t="s">
        <v>335</v>
      </c>
      <c r="D54" s="4" t="s">
        <v>100</v>
      </c>
      <c r="E54" s="166" t="s">
        <v>336</v>
      </c>
      <c r="F54" s="11" t="s">
        <v>142</v>
      </c>
      <c r="G54" s="7" t="s">
        <v>61</v>
      </c>
      <c r="H54" s="142">
        <v>0</v>
      </c>
      <c r="I54" s="143">
        <f t="shared" si="0"/>
        <v>0</v>
      </c>
    </row>
    <row r="55" spans="1:9" x14ac:dyDescent="0.2">
      <c r="A55" s="3" t="s">
        <v>337</v>
      </c>
      <c r="B55" s="8" t="s">
        <v>338</v>
      </c>
      <c r="C55" s="8" t="s">
        <v>111</v>
      </c>
      <c r="D55" s="4" t="s">
        <v>76</v>
      </c>
      <c r="E55" s="166" t="s">
        <v>339</v>
      </c>
      <c r="F55" s="11" t="s">
        <v>268</v>
      </c>
      <c r="G55" s="7" t="s">
        <v>61</v>
      </c>
      <c r="H55" s="142">
        <v>0</v>
      </c>
      <c r="I55" s="143">
        <f t="shared" si="0"/>
        <v>0</v>
      </c>
    </row>
    <row r="56" spans="1:9" ht="25.5" x14ac:dyDescent="0.2">
      <c r="A56" s="3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6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">
      <c r="A57" s="3" t="s">
        <v>342</v>
      </c>
      <c r="B57" s="8" t="s">
        <v>343</v>
      </c>
      <c r="C57" s="5"/>
      <c r="D57" s="9" t="s">
        <v>60</v>
      </c>
      <c r="E57" s="166" t="s">
        <v>97</v>
      </c>
      <c r="F57" s="11" t="s">
        <v>183</v>
      </c>
      <c r="G57" s="7" t="s">
        <v>61</v>
      </c>
      <c r="H57" s="142">
        <v>0</v>
      </c>
      <c r="I57" s="143">
        <f t="shared" si="0"/>
        <v>0</v>
      </c>
    </row>
    <row r="58" spans="1:9" x14ac:dyDescent="0.2">
      <c r="A58" s="3" t="s">
        <v>344</v>
      </c>
      <c r="B58" s="8" t="s">
        <v>345</v>
      </c>
      <c r="C58" s="8" t="s">
        <v>120</v>
      </c>
      <c r="D58" s="4" t="s">
        <v>76</v>
      </c>
      <c r="E58" s="166" t="s">
        <v>346</v>
      </c>
      <c r="F58" s="11" t="s">
        <v>347</v>
      </c>
      <c r="G58" s="7" t="s">
        <v>61</v>
      </c>
      <c r="H58" s="142">
        <v>0</v>
      </c>
      <c r="I58" s="143">
        <f t="shared" si="0"/>
        <v>0</v>
      </c>
    </row>
    <row r="59" spans="1:9" x14ac:dyDescent="0.2">
      <c r="A59" s="3" t="s">
        <v>348</v>
      </c>
      <c r="B59" s="8" t="s">
        <v>349</v>
      </c>
      <c r="C59" s="8" t="s">
        <v>350</v>
      </c>
      <c r="D59" s="4" t="s">
        <v>76</v>
      </c>
      <c r="E59" s="166" t="s">
        <v>351</v>
      </c>
      <c r="F59" s="11" t="s">
        <v>352</v>
      </c>
      <c r="G59" s="7" t="s">
        <v>61</v>
      </c>
      <c r="H59" s="142">
        <v>0</v>
      </c>
      <c r="I59" s="143">
        <f t="shared" si="0"/>
        <v>0</v>
      </c>
    </row>
    <row r="60" spans="1:9" x14ac:dyDescent="0.2">
      <c r="A60" s="3" t="s">
        <v>353</v>
      </c>
      <c r="B60" s="8" t="s">
        <v>210</v>
      </c>
      <c r="C60" s="8" t="s">
        <v>130</v>
      </c>
      <c r="D60" s="4" t="s">
        <v>76</v>
      </c>
      <c r="E60" s="166" t="s">
        <v>129</v>
      </c>
      <c r="F60" s="11" t="s">
        <v>354</v>
      </c>
      <c r="G60" s="7" t="s">
        <v>61</v>
      </c>
      <c r="H60" s="142">
        <v>0</v>
      </c>
      <c r="I60" s="143">
        <f t="shared" si="0"/>
        <v>0</v>
      </c>
    </row>
    <row r="61" spans="1:9" x14ac:dyDescent="0.2">
      <c r="A61" s="3" t="s">
        <v>355</v>
      </c>
      <c r="B61" s="8" t="s">
        <v>126</v>
      </c>
      <c r="C61" s="8" t="s">
        <v>131</v>
      </c>
      <c r="D61" s="4" t="s">
        <v>76</v>
      </c>
      <c r="E61" s="166" t="s">
        <v>356</v>
      </c>
      <c r="F61" s="11" t="s">
        <v>354</v>
      </c>
      <c r="G61" s="7" t="s">
        <v>61</v>
      </c>
      <c r="H61" s="142">
        <v>0</v>
      </c>
      <c r="I61" s="143">
        <f t="shared" si="0"/>
        <v>0</v>
      </c>
    </row>
    <row r="62" spans="1:9" x14ac:dyDescent="0.2">
      <c r="A62" s="3" t="s">
        <v>357</v>
      </c>
      <c r="B62" s="8" t="s">
        <v>210</v>
      </c>
      <c r="C62" s="8" t="s">
        <v>136</v>
      </c>
      <c r="D62" s="4" t="s">
        <v>76</v>
      </c>
      <c r="E62" s="166" t="s">
        <v>358</v>
      </c>
      <c r="F62" s="11" t="s">
        <v>359</v>
      </c>
      <c r="G62" s="7" t="s">
        <v>61</v>
      </c>
      <c r="H62" s="142">
        <v>0</v>
      </c>
      <c r="I62" s="143">
        <f t="shared" si="0"/>
        <v>0</v>
      </c>
    </row>
    <row r="63" spans="1:9" x14ac:dyDescent="0.2">
      <c r="A63" s="3" t="s">
        <v>360</v>
      </c>
      <c r="B63" s="8" t="s">
        <v>126</v>
      </c>
      <c r="C63" s="8" t="s">
        <v>138</v>
      </c>
      <c r="D63" s="4" t="s">
        <v>76</v>
      </c>
      <c r="E63" s="166" t="s">
        <v>361</v>
      </c>
      <c r="F63" s="11" t="s">
        <v>268</v>
      </c>
      <c r="G63" s="7" t="s">
        <v>61</v>
      </c>
      <c r="H63" s="142">
        <v>0</v>
      </c>
      <c r="I63" s="143">
        <f t="shared" si="0"/>
        <v>0</v>
      </c>
    </row>
    <row r="64" spans="1:9" x14ac:dyDescent="0.2">
      <c r="A64" s="3" t="s">
        <v>362</v>
      </c>
      <c r="B64" s="8" t="s">
        <v>79</v>
      </c>
      <c r="C64" s="8" t="s">
        <v>145</v>
      </c>
      <c r="D64" s="4" t="s">
        <v>76</v>
      </c>
      <c r="E64" s="166" t="s">
        <v>363</v>
      </c>
      <c r="F64" s="11" t="s">
        <v>268</v>
      </c>
      <c r="G64" s="7" t="s">
        <v>61</v>
      </c>
      <c r="H64" s="142">
        <v>0</v>
      </c>
      <c r="I64" s="143">
        <f t="shared" si="0"/>
        <v>0</v>
      </c>
    </row>
    <row r="65" spans="1:9" x14ac:dyDescent="0.2">
      <c r="A65" s="3" t="s">
        <v>364</v>
      </c>
      <c r="B65" s="8" t="s">
        <v>210</v>
      </c>
      <c r="C65" s="8" t="s">
        <v>141</v>
      </c>
      <c r="D65" s="4" t="s">
        <v>76</v>
      </c>
      <c r="E65" s="166" t="s">
        <v>140</v>
      </c>
      <c r="F65" s="11" t="s">
        <v>279</v>
      </c>
      <c r="G65" s="7" t="s">
        <v>61</v>
      </c>
      <c r="H65" s="142">
        <v>0</v>
      </c>
      <c r="I65" s="143">
        <f t="shared" si="0"/>
        <v>0</v>
      </c>
    </row>
    <row r="66" spans="1:9" x14ac:dyDescent="0.2">
      <c r="A66" s="3" t="s">
        <v>365</v>
      </c>
      <c r="B66" s="8" t="s">
        <v>126</v>
      </c>
      <c r="C66" s="8" t="s">
        <v>366</v>
      </c>
      <c r="D66" s="4" t="s">
        <v>76</v>
      </c>
      <c r="E66" s="166" t="s">
        <v>367</v>
      </c>
      <c r="F66" s="11" t="s">
        <v>279</v>
      </c>
      <c r="G66" s="7" t="s">
        <v>61</v>
      </c>
      <c r="H66" s="142">
        <v>0</v>
      </c>
      <c r="I66" s="143">
        <f t="shared" si="0"/>
        <v>0</v>
      </c>
    </row>
    <row r="67" spans="1:9" x14ac:dyDescent="0.2">
      <c r="A67" s="3" t="s">
        <v>368</v>
      </c>
      <c r="B67" s="8" t="s">
        <v>217</v>
      </c>
      <c r="C67" s="8" t="s">
        <v>369</v>
      </c>
      <c r="D67" s="4" t="s">
        <v>76</v>
      </c>
      <c r="E67" s="166" t="s">
        <v>370</v>
      </c>
      <c r="F67" s="11" t="s">
        <v>135</v>
      </c>
      <c r="G67" s="7" t="s">
        <v>61</v>
      </c>
      <c r="H67" s="142">
        <v>0</v>
      </c>
      <c r="I67" s="143">
        <f t="shared" si="0"/>
        <v>0</v>
      </c>
    </row>
    <row r="68" spans="1:9" ht="25.5" x14ac:dyDescent="0.2">
      <c r="A68" s="3" t="s">
        <v>371</v>
      </c>
      <c r="B68" s="8" t="s">
        <v>372</v>
      </c>
      <c r="C68" s="5"/>
      <c r="D68" s="18" t="s">
        <v>100</v>
      </c>
      <c r="E68" s="166" t="s">
        <v>147</v>
      </c>
      <c r="F68" s="11" t="s">
        <v>183</v>
      </c>
      <c r="G68" s="7" t="s">
        <v>61</v>
      </c>
      <c r="H68" s="142">
        <v>0</v>
      </c>
      <c r="I68" s="143">
        <f t="shared" si="0"/>
        <v>0</v>
      </c>
    </row>
    <row r="69" spans="1:9" ht="25.5" x14ac:dyDescent="0.2">
      <c r="A69" s="3" t="s">
        <v>373</v>
      </c>
      <c r="B69" s="8" t="s">
        <v>374</v>
      </c>
      <c r="C69" s="5"/>
      <c r="D69" s="18" t="s">
        <v>100</v>
      </c>
      <c r="E69" s="166" t="s">
        <v>151</v>
      </c>
      <c r="F69" s="11" t="s">
        <v>183</v>
      </c>
      <c r="G69" s="7" t="s">
        <v>61</v>
      </c>
      <c r="H69" s="142">
        <v>0</v>
      </c>
      <c r="I69" s="143">
        <f t="shared" si="0"/>
        <v>0</v>
      </c>
    </row>
    <row r="70" spans="1:9" ht="25.5" x14ac:dyDescent="0.2">
      <c r="A70" s="3" t="s">
        <v>375</v>
      </c>
      <c r="B70" s="8" t="s">
        <v>374</v>
      </c>
      <c r="C70" s="5"/>
      <c r="D70" s="18" t="s">
        <v>100</v>
      </c>
      <c r="E70" s="166" t="s">
        <v>150</v>
      </c>
      <c r="F70" s="11" t="s">
        <v>183</v>
      </c>
      <c r="G70" s="7" t="s">
        <v>61</v>
      </c>
      <c r="H70" s="142">
        <v>0</v>
      </c>
      <c r="I70" s="143">
        <f t="shared" ref="I70:I133" si="1">F70*H70</f>
        <v>0</v>
      </c>
    </row>
    <row r="71" spans="1:9" ht="25.5" x14ac:dyDescent="0.2">
      <c r="A71" s="3" t="s">
        <v>376</v>
      </c>
      <c r="B71" s="8" t="s">
        <v>377</v>
      </c>
      <c r="C71" s="5"/>
      <c r="D71" s="18" t="s">
        <v>100</v>
      </c>
      <c r="E71" s="166" t="s">
        <v>152</v>
      </c>
      <c r="F71" s="11" t="s">
        <v>183</v>
      </c>
      <c r="G71" s="7" t="s">
        <v>61</v>
      </c>
      <c r="H71" s="142">
        <v>0</v>
      </c>
      <c r="I71" s="143">
        <f t="shared" si="1"/>
        <v>0</v>
      </c>
    </row>
    <row r="72" spans="1:9" ht="25.5" x14ac:dyDescent="0.2">
      <c r="A72" s="3" t="s">
        <v>378</v>
      </c>
      <c r="B72" s="8" t="s">
        <v>379</v>
      </c>
      <c r="C72" s="5"/>
      <c r="D72" s="18" t="s">
        <v>100</v>
      </c>
      <c r="E72" s="166" t="s">
        <v>146</v>
      </c>
      <c r="F72" s="11" t="s">
        <v>109</v>
      </c>
      <c r="G72" s="7" t="s">
        <v>42</v>
      </c>
      <c r="H72" s="142">
        <v>0</v>
      </c>
      <c r="I72" s="143">
        <f t="shared" si="1"/>
        <v>0</v>
      </c>
    </row>
    <row r="73" spans="1:9" ht="25.5" x14ac:dyDescent="0.2">
      <c r="A73" s="3" t="s">
        <v>380</v>
      </c>
      <c r="B73" s="8" t="s">
        <v>381</v>
      </c>
      <c r="C73" s="5"/>
      <c r="D73" s="18" t="s">
        <v>100</v>
      </c>
      <c r="E73" s="166" t="s">
        <v>149</v>
      </c>
      <c r="F73" s="11" t="s">
        <v>183</v>
      </c>
      <c r="G73" s="7" t="s">
        <v>61</v>
      </c>
      <c r="H73" s="142">
        <v>0</v>
      </c>
      <c r="I73" s="143">
        <f t="shared" si="1"/>
        <v>0</v>
      </c>
    </row>
    <row r="74" spans="1:9" x14ac:dyDescent="0.2">
      <c r="A74" s="3" t="s">
        <v>382</v>
      </c>
      <c r="B74" s="21" t="s">
        <v>383</v>
      </c>
      <c r="C74" s="21">
        <v>2429870000</v>
      </c>
      <c r="D74" s="4" t="s">
        <v>76</v>
      </c>
      <c r="E74" s="22">
        <v>2429870000</v>
      </c>
      <c r="F74" s="7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">
      <c r="A75" s="3" t="s">
        <v>384</v>
      </c>
      <c r="B75" s="21" t="s">
        <v>126</v>
      </c>
      <c r="C75" s="21">
        <v>2486640000</v>
      </c>
      <c r="D75" s="4" t="s">
        <v>76</v>
      </c>
      <c r="E75" s="22">
        <v>2486640000</v>
      </c>
      <c r="F75" s="7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">
      <c r="A76" s="3" t="s">
        <v>385</v>
      </c>
      <c r="B76" s="22" t="s">
        <v>622</v>
      </c>
      <c r="C76" s="22" t="s">
        <v>622</v>
      </c>
      <c r="D76" s="28"/>
      <c r="E76" s="104"/>
      <c r="F76" s="7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">
      <c r="A77" s="3" t="s">
        <v>388</v>
      </c>
      <c r="B77" s="21" t="s">
        <v>389</v>
      </c>
      <c r="C77" s="23" t="s">
        <v>390</v>
      </c>
      <c r="D77" s="28"/>
      <c r="E77" s="104"/>
      <c r="F77" s="7">
        <v>1</v>
      </c>
      <c r="G77" s="7" t="s">
        <v>42</v>
      </c>
      <c r="H77" s="142">
        <v>0</v>
      </c>
      <c r="I77" s="143">
        <f t="shared" si="1"/>
        <v>0</v>
      </c>
    </row>
    <row r="78" spans="1:9" x14ac:dyDescent="0.2">
      <c r="A78" s="3" t="s">
        <v>391</v>
      </c>
      <c r="B78" s="22" t="s">
        <v>153</v>
      </c>
      <c r="C78" s="23"/>
      <c r="D78" s="28"/>
      <c r="E78" s="104"/>
      <c r="F78" s="7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">
      <c r="A79" s="3" t="s">
        <v>392</v>
      </c>
      <c r="B79" s="8" t="s">
        <v>168</v>
      </c>
      <c r="C79" s="8" t="s">
        <v>394</v>
      </c>
      <c r="D79" s="4"/>
      <c r="E79" s="49"/>
      <c r="F79" s="11" t="s">
        <v>183</v>
      </c>
      <c r="G79" s="3" t="s">
        <v>42</v>
      </c>
      <c r="H79" s="142">
        <v>0</v>
      </c>
      <c r="I79" s="143">
        <f t="shared" si="1"/>
        <v>0</v>
      </c>
    </row>
    <row r="80" spans="1:9" x14ac:dyDescent="0.2">
      <c r="A80" s="3" t="s">
        <v>393</v>
      </c>
      <c r="B80" s="23" t="s">
        <v>396</v>
      </c>
      <c r="C80" s="23" t="s">
        <v>676</v>
      </c>
      <c r="D80" s="28"/>
      <c r="E80" s="104" t="s">
        <v>398</v>
      </c>
      <c r="F80" s="6">
        <v>1</v>
      </c>
      <c r="G80" s="7" t="s">
        <v>42</v>
      </c>
      <c r="H80" s="142">
        <v>0</v>
      </c>
      <c r="I80" s="143">
        <f t="shared" si="1"/>
        <v>0</v>
      </c>
    </row>
    <row r="81" spans="1:9" x14ac:dyDescent="0.2">
      <c r="A81" s="107" t="s">
        <v>109</v>
      </c>
      <c r="B81" s="141" t="s">
        <v>399</v>
      </c>
      <c r="C81" s="115"/>
      <c r="D81" s="155"/>
      <c r="E81" s="167"/>
      <c r="F81" s="60"/>
      <c r="G81" s="60"/>
      <c r="H81" s="109"/>
      <c r="I81" s="161">
        <f>SUM(I82:I85)</f>
        <v>0</v>
      </c>
    </row>
    <row r="82" spans="1:9" x14ac:dyDescent="0.2">
      <c r="A82" s="3" t="s">
        <v>400</v>
      </c>
      <c r="B82" s="5" t="s">
        <v>401</v>
      </c>
      <c r="C82" s="8"/>
      <c r="D82" s="9" t="s">
        <v>60</v>
      </c>
      <c r="E82" s="12" t="s">
        <v>402</v>
      </c>
      <c r="F82" s="10">
        <v>4</v>
      </c>
      <c r="G82" s="3" t="s">
        <v>42</v>
      </c>
      <c r="H82" s="142">
        <v>0</v>
      </c>
      <c r="I82" s="143">
        <f t="shared" si="1"/>
        <v>0</v>
      </c>
    </row>
    <row r="83" spans="1:9" x14ac:dyDescent="0.2">
      <c r="A83" s="3" t="s">
        <v>403</v>
      </c>
      <c r="B83" s="5" t="s">
        <v>404</v>
      </c>
      <c r="C83" s="18" t="s">
        <v>405</v>
      </c>
      <c r="D83" s="9" t="s">
        <v>60</v>
      </c>
      <c r="E83" s="12" t="s">
        <v>406</v>
      </c>
      <c r="F83" s="10">
        <v>8</v>
      </c>
      <c r="G83" s="7" t="s">
        <v>61</v>
      </c>
      <c r="H83" s="142">
        <v>0</v>
      </c>
      <c r="I83" s="143">
        <f t="shared" si="1"/>
        <v>0</v>
      </c>
    </row>
    <row r="84" spans="1:9" x14ac:dyDescent="0.2">
      <c r="A84" s="3" t="s">
        <v>407</v>
      </c>
      <c r="B84" s="23" t="s">
        <v>408</v>
      </c>
      <c r="C84" s="26"/>
      <c r="D84" s="28"/>
      <c r="E84" s="168"/>
      <c r="F84" s="6">
        <v>6</v>
      </c>
      <c r="G84" s="7" t="s">
        <v>42</v>
      </c>
      <c r="H84" s="142">
        <v>0</v>
      </c>
      <c r="I84" s="143">
        <f t="shared" si="1"/>
        <v>0</v>
      </c>
    </row>
    <row r="85" spans="1:9" x14ac:dyDescent="0.2">
      <c r="A85" s="3" t="s">
        <v>409</v>
      </c>
      <c r="B85" s="23" t="s">
        <v>410</v>
      </c>
      <c r="C85" s="23" t="s">
        <v>411</v>
      </c>
      <c r="D85" s="46"/>
      <c r="E85" s="104"/>
      <c r="F85" s="6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">
      <c r="A86" s="107" t="s">
        <v>268</v>
      </c>
      <c r="B86" s="141" t="s">
        <v>624</v>
      </c>
      <c r="C86" s="115"/>
      <c r="D86" s="155"/>
      <c r="E86" s="167"/>
      <c r="F86" s="60"/>
      <c r="G86" s="60"/>
      <c r="H86" s="109"/>
      <c r="I86" s="161">
        <f>SUM(I87:I91)</f>
        <v>0</v>
      </c>
    </row>
    <row r="87" spans="1:9" x14ac:dyDescent="0.2">
      <c r="A87" s="3" t="s">
        <v>413</v>
      </c>
      <c r="B87" s="23" t="s">
        <v>414</v>
      </c>
      <c r="C87" s="23" t="s">
        <v>677</v>
      </c>
      <c r="D87" s="28"/>
      <c r="E87" s="104"/>
      <c r="F87" s="6">
        <v>2</v>
      </c>
      <c r="G87" s="7" t="s">
        <v>42</v>
      </c>
      <c r="H87" s="142">
        <v>0</v>
      </c>
      <c r="I87" s="143">
        <f t="shared" si="1"/>
        <v>0</v>
      </c>
    </row>
    <row r="88" spans="1:9" x14ac:dyDescent="0.2">
      <c r="A88" s="3" t="s">
        <v>416</v>
      </c>
      <c r="B88" s="23" t="s">
        <v>417</v>
      </c>
      <c r="C88" s="23"/>
      <c r="D88" s="28"/>
      <c r="E88" s="104" t="s">
        <v>418</v>
      </c>
      <c r="F88" s="6">
        <v>2</v>
      </c>
      <c r="G88" s="7" t="s">
        <v>42</v>
      </c>
      <c r="H88" s="142">
        <v>0</v>
      </c>
      <c r="I88" s="143">
        <f t="shared" si="1"/>
        <v>0</v>
      </c>
    </row>
    <row r="89" spans="1:9" x14ac:dyDescent="0.2">
      <c r="A89" s="3" t="s">
        <v>419</v>
      </c>
      <c r="B89" s="23" t="s">
        <v>157</v>
      </c>
      <c r="C89" s="23"/>
      <c r="D89" s="28"/>
      <c r="E89" s="104" t="s">
        <v>156</v>
      </c>
      <c r="F89" s="6">
        <v>4</v>
      </c>
      <c r="G89" s="7" t="s">
        <v>42</v>
      </c>
      <c r="H89" s="142">
        <v>0</v>
      </c>
      <c r="I89" s="143">
        <f t="shared" si="1"/>
        <v>0</v>
      </c>
    </row>
    <row r="90" spans="1:9" x14ac:dyDescent="0.2">
      <c r="A90" s="3" t="s">
        <v>420</v>
      </c>
      <c r="B90" s="23" t="s">
        <v>421</v>
      </c>
      <c r="C90" s="23" t="s">
        <v>677</v>
      </c>
      <c r="D90" s="28"/>
      <c r="E90" s="104"/>
      <c r="F90" s="6">
        <v>2</v>
      </c>
      <c r="G90" s="7" t="s">
        <v>42</v>
      </c>
      <c r="H90" s="142">
        <v>0</v>
      </c>
      <c r="I90" s="143">
        <f t="shared" si="1"/>
        <v>0</v>
      </c>
    </row>
    <row r="91" spans="1:9" x14ac:dyDescent="0.2">
      <c r="A91" s="3" t="s">
        <v>422</v>
      </c>
      <c r="B91" s="23" t="s">
        <v>159</v>
      </c>
      <c r="C91" s="23"/>
      <c r="D91" s="28"/>
      <c r="E91" s="104" t="s">
        <v>158</v>
      </c>
      <c r="F91" s="6">
        <v>2</v>
      </c>
      <c r="G91" s="7" t="s">
        <v>61</v>
      </c>
      <c r="H91" s="142">
        <v>0</v>
      </c>
      <c r="I91" s="143">
        <f t="shared" si="1"/>
        <v>0</v>
      </c>
    </row>
    <row r="92" spans="1:9" x14ac:dyDescent="0.2">
      <c r="A92" s="107" t="s">
        <v>279</v>
      </c>
      <c r="B92" s="141" t="s">
        <v>423</v>
      </c>
      <c r="C92" s="115"/>
      <c r="D92" s="155"/>
      <c r="E92" s="167"/>
      <c r="F92" s="60"/>
      <c r="G92" s="60"/>
      <c r="H92" s="109"/>
      <c r="I92" s="161">
        <f>SUM(I93:I102)</f>
        <v>0</v>
      </c>
    </row>
    <row r="93" spans="1:9" ht="25.5" x14ac:dyDescent="0.2">
      <c r="A93" s="3" t="s">
        <v>424</v>
      </c>
      <c r="B93" s="4" t="s">
        <v>425</v>
      </c>
      <c r="C93" s="30" t="s">
        <v>426</v>
      </c>
      <c r="D93" s="28"/>
      <c r="E93" s="49">
        <v>7203770</v>
      </c>
      <c r="F93" s="7">
        <v>1</v>
      </c>
      <c r="G93" s="11" t="s">
        <v>42</v>
      </c>
      <c r="H93" s="142">
        <v>0</v>
      </c>
      <c r="I93" s="143">
        <f t="shared" si="1"/>
        <v>0</v>
      </c>
    </row>
    <row r="94" spans="1:9" ht="25.5" x14ac:dyDescent="0.2">
      <c r="A94" s="3" t="s">
        <v>427</v>
      </c>
      <c r="B94" s="5" t="s">
        <v>428</v>
      </c>
      <c r="C94" s="30" t="s">
        <v>429</v>
      </c>
      <c r="D94" s="28"/>
      <c r="E94" s="49">
        <v>720352024</v>
      </c>
      <c r="F94" s="7">
        <v>4</v>
      </c>
      <c r="G94" s="11" t="s">
        <v>61</v>
      </c>
      <c r="H94" s="142">
        <v>0</v>
      </c>
      <c r="I94" s="143">
        <f t="shared" si="1"/>
        <v>0</v>
      </c>
    </row>
    <row r="95" spans="1:9" ht="25.5" x14ac:dyDescent="0.2">
      <c r="A95" s="3" t="s">
        <v>430</v>
      </c>
      <c r="B95" s="5" t="s">
        <v>431</v>
      </c>
      <c r="C95" s="30" t="s">
        <v>432</v>
      </c>
      <c r="D95" s="28"/>
      <c r="E95" s="49">
        <v>720352027</v>
      </c>
      <c r="F95" s="7">
        <v>8</v>
      </c>
      <c r="G95" s="7" t="s">
        <v>61</v>
      </c>
      <c r="H95" s="142">
        <v>0</v>
      </c>
      <c r="I95" s="143">
        <f t="shared" si="1"/>
        <v>0</v>
      </c>
    </row>
    <row r="96" spans="1:9" ht="25.5" x14ac:dyDescent="0.2">
      <c r="A96" s="3" t="s">
        <v>433</v>
      </c>
      <c r="B96" s="5" t="s">
        <v>434</v>
      </c>
      <c r="C96" s="30" t="s">
        <v>435</v>
      </c>
      <c r="D96" s="28"/>
      <c r="E96" s="49" t="s">
        <v>436</v>
      </c>
      <c r="F96" s="7">
        <v>50</v>
      </c>
      <c r="G96" s="7" t="s">
        <v>45</v>
      </c>
      <c r="H96" s="142">
        <v>0</v>
      </c>
      <c r="I96" s="143">
        <f t="shared" si="1"/>
        <v>0</v>
      </c>
    </row>
    <row r="97" spans="1:9" x14ac:dyDescent="0.2">
      <c r="A97" s="3" t="s">
        <v>437</v>
      </c>
      <c r="B97" s="5" t="s">
        <v>438</v>
      </c>
      <c r="C97" s="30" t="s">
        <v>439</v>
      </c>
      <c r="D97" s="28"/>
      <c r="E97" s="49" t="s">
        <v>440</v>
      </c>
      <c r="F97" s="7">
        <v>6</v>
      </c>
      <c r="G97" s="7" t="s">
        <v>441</v>
      </c>
      <c r="H97" s="142">
        <v>0</v>
      </c>
      <c r="I97" s="143">
        <f t="shared" si="1"/>
        <v>0</v>
      </c>
    </row>
    <row r="98" spans="1:9" ht="25.5" x14ac:dyDescent="0.2">
      <c r="A98" s="3" t="s">
        <v>442</v>
      </c>
      <c r="B98" s="5" t="s">
        <v>443</v>
      </c>
      <c r="C98" s="30" t="s">
        <v>444</v>
      </c>
      <c r="D98" s="28"/>
      <c r="E98" s="49">
        <v>3110835</v>
      </c>
      <c r="F98" s="7">
        <v>2</v>
      </c>
      <c r="G98" s="7" t="s">
        <v>441</v>
      </c>
      <c r="H98" s="142">
        <v>0</v>
      </c>
      <c r="I98" s="143">
        <f t="shared" si="1"/>
        <v>0</v>
      </c>
    </row>
    <row r="99" spans="1:9" ht="38.25" x14ac:dyDescent="0.2">
      <c r="A99" s="3" t="s">
        <v>445</v>
      </c>
      <c r="B99" s="5" t="s">
        <v>446</v>
      </c>
      <c r="C99" s="30" t="s">
        <v>447</v>
      </c>
      <c r="D99" s="28"/>
      <c r="E99" s="49">
        <v>2121537</v>
      </c>
      <c r="F99" s="7">
        <v>70</v>
      </c>
      <c r="G99" s="7" t="s">
        <v>45</v>
      </c>
      <c r="H99" s="142">
        <v>0</v>
      </c>
      <c r="I99" s="143">
        <f t="shared" si="1"/>
        <v>0</v>
      </c>
    </row>
    <row r="100" spans="1:9" x14ac:dyDescent="0.2">
      <c r="A100" s="3" t="s">
        <v>448</v>
      </c>
      <c r="B100" s="5" t="s">
        <v>449</v>
      </c>
      <c r="C100" s="30" t="s">
        <v>450</v>
      </c>
      <c r="D100" s="28"/>
      <c r="E100" s="49">
        <v>687900000</v>
      </c>
      <c r="F100" s="7">
        <v>2</v>
      </c>
      <c r="G100" s="7" t="s">
        <v>61</v>
      </c>
      <c r="H100" s="142">
        <v>0</v>
      </c>
      <c r="I100" s="143">
        <f t="shared" si="1"/>
        <v>0</v>
      </c>
    </row>
    <row r="101" spans="1:9" x14ac:dyDescent="0.2">
      <c r="A101" s="3" t="s">
        <v>451</v>
      </c>
      <c r="B101" s="5" t="s">
        <v>452</v>
      </c>
      <c r="C101" s="30" t="s">
        <v>453</v>
      </c>
      <c r="D101" s="28"/>
      <c r="E101" s="163">
        <v>2715002</v>
      </c>
      <c r="F101" s="7">
        <v>12</v>
      </c>
      <c r="G101" s="7" t="s">
        <v>61</v>
      </c>
      <c r="H101" s="142">
        <v>0</v>
      </c>
      <c r="I101" s="143">
        <f t="shared" si="1"/>
        <v>0</v>
      </c>
    </row>
    <row r="102" spans="1:9" x14ac:dyDescent="0.2">
      <c r="A102" s="3" t="s">
        <v>678</v>
      </c>
      <c r="B102" s="23" t="s">
        <v>154</v>
      </c>
      <c r="C102" s="23"/>
      <c r="D102" s="28"/>
      <c r="E102" s="104"/>
      <c r="F102" s="7">
        <v>4</v>
      </c>
      <c r="G102" s="7" t="s">
        <v>42</v>
      </c>
      <c r="H102" s="142">
        <v>0</v>
      </c>
      <c r="I102" s="143">
        <f t="shared" si="1"/>
        <v>0</v>
      </c>
    </row>
    <row r="103" spans="1:9" x14ac:dyDescent="0.2">
      <c r="A103" s="107" t="s">
        <v>132</v>
      </c>
      <c r="B103" s="141" t="s">
        <v>454</v>
      </c>
      <c r="C103" s="115"/>
      <c r="D103" s="155"/>
      <c r="E103" s="167"/>
      <c r="F103" s="60"/>
      <c r="G103" s="60"/>
      <c r="H103" s="109"/>
      <c r="I103" s="161">
        <f>SUM(I104:I110)</f>
        <v>0</v>
      </c>
    </row>
    <row r="104" spans="1:9" x14ac:dyDescent="0.2">
      <c r="A104" s="3" t="s">
        <v>455</v>
      </c>
      <c r="B104" s="23" t="s">
        <v>456</v>
      </c>
      <c r="C104" s="23"/>
      <c r="D104" s="28"/>
      <c r="E104" s="106" t="s">
        <v>457</v>
      </c>
      <c r="F104" s="6">
        <v>105</v>
      </c>
      <c r="G104" s="7" t="s">
        <v>45</v>
      </c>
      <c r="H104" s="142">
        <v>0</v>
      </c>
      <c r="I104" s="143">
        <f t="shared" si="1"/>
        <v>0</v>
      </c>
    </row>
    <row r="105" spans="1:9" x14ac:dyDescent="0.2">
      <c r="A105" s="3" t="s">
        <v>458</v>
      </c>
      <c r="B105" s="23" t="s">
        <v>459</v>
      </c>
      <c r="C105" s="23"/>
      <c r="D105" s="28"/>
      <c r="E105" s="106" t="s">
        <v>460</v>
      </c>
      <c r="F105" s="6">
        <v>2500</v>
      </c>
      <c r="G105" s="7" t="s">
        <v>45</v>
      </c>
      <c r="H105" s="142">
        <v>0</v>
      </c>
      <c r="I105" s="143">
        <f t="shared" si="1"/>
        <v>0</v>
      </c>
    </row>
    <row r="106" spans="1:9" x14ac:dyDescent="0.2">
      <c r="A106" s="3" t="s">
        <v>461</v>
      </c>
      <c r="B106" s="23" t="s">
        <v>456</v>
      </c>
      <c r="C106" s="23"/>
      <c r="D106" s="28"/>
      <c r="E106" s="106" t="s">
        <v>462</v>
      </c>
      <c r="F106" s="6">
        <v>60</v>
      </c>
      <c r="G106" s="7" t="s">
        <v>45</v>
      </c>
      <c r="H106" s="142">
        <v>0</v>
      </c>
      <c r="I106" s="143">
        <f t="shared" si="1"/>
        <v>0</v>
      </c>
    </row>
    <row r="107" spans="1:9" x14ac:dyDescent="0.2">
      <c r="A107" s="3" t="s">
        <v>463</v>
      </c>
      <c r="B107" s="4" t="s">
        <v>464</v>
      </c>
      <c r="C107" s="23"/>
      <c r="D107" s="9" t="s">
        <v>465</v>
      </c>
      <c r="E107" s="163" t="s">
        <v>466</v>
      </c>
      <c r="F107" s="10">
        <v>100</v>
      </c>
      <c r="G107" s="11" t="s">
        <v>45</v>
      </c>
      <c r="H107" s="142">
        <v>0</v>
      </c>
      <c r="I107" s="143">
        <f t="shared" si="1"/>
        <v>0</v>
      </c>
    </row>
    <row r="108" spans="1:9" x14ac:dyDescent="0.2">
      <c r="A108" s="3" t="s">
        <v>467</v>
      </c>
      <c r="B108" s="4" t="s">
        <v>473</v>
      </c>
      <c r="C108" s="20" t="s">
        <v>474</v>
      </c>
      <c r="D108" s="9"/>
      <c r="E108" s="163" t="s">
        <v>474</v>
      </c>
      <c r="F108" s="10">
        <v>4</v>
      </c>
      <c r="G108" s="11" t="s">
        <v>42</v>
      </c>
      <c r="H108" s="142">
        <v>0</v>
      </c>
      <c r="I108" s="143">
        <f t="shared" si="1"/>
        <v>0</v>
      </c>
    </row>
    <row r="109" spans="1:9" x14ac:dyDescent="0.2">
      <c r="A109" s="3" t="s">
        <v>470</v>
      </c>
      <c r="B109" s="23" t="s">
        <v>679</v>
      </c>
      <c r="C109" s="23" t="s">
        <v>469</v>
      </c>
      <c r="D109" s="9"/>
      <c r="E109" s="104"/>
      <c r="F109" s="6">
        <v>125</v>
      </c>
      <c r="G109" s="7" t="s">
        <v>45</v>
      </c>
      <c r="H109" s="142">
        <v>0</v>
      </c>
      <c r="I109" s="143">
        <f t="shared" si="1"/>
        <v>0</v>
      </c>
    </row>
    <row r="110" spans="1:9" x14ac:dyDescent="0.2">
      <c r="A110" s="3" t="s">
        <v>472</v>
      </c>
      <c r="B110" s="23" t="s">
        <v>471</v>
      </c>
      <c r="C110" s="23"/>
      <c r="D110" s="28"/>
      <c r="E110" s="104"/>
      <c r="F110" s="6">
        <v>2600</v>
      </c>
      <c r="G110" s="7" t="s">
        <v>45</v>
      </c>
      <c r="H110" s="142">
        <v>0</v>
      </c>
      <c r="I110" s="143">
        <f t="shared" si="1"/>
        <v>0</v>
      </c>
    </row>
    <row r="111" spans="1:9" x14ac:dyDescent="0.2">
      <c r="A111" s="107" t="s">
        <v>359</v>
      </c>
      <c r="B111" s="160" t="s">
        <v>475</v>
      </c>
      <c r="C111" s="115"/>
      <c r="D111" s="155"/>
      <c r="E111" s="167"/>
      <c r="F111" s="60"/>
      <c r="G111" s="60"/>
      <c r="H111" s="109"/>
      <c r="I111" s="161">
        <f>SUM(I112:I138)</f>
        <v>0</v>
      </c>
    </row>
    <row r="112" spans="1:9" x14ac:dyDescent="0.2">
      <c r="A112" s="3" t="s">
        <v>476</v>
      </c>
      <c r="B112" s="5" t="s">
        <v>477</v>
      </c>
      <c r="C112" s="4" t="s">
        <v>478</v>
      </c>
      <c r="D112" s="9" t="s">
        <v>479</v>
      </c>
      <c r="E112" s="163" t="s">
        <v>480</v>
      </c>
      <c r="F112" s="10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">
      <c r="A113" s="3" t="s">
        <v>481</v>
      </c>
      <c r="B113" s="31" t="s">
        <v>482</v>
      </c>
      <c r="C113" s="32"/>
      <c r="D113" s="33" t="s">
        <v>483</v>
      </c>
      <c r="E113" s="163">
        <v>15010</v>
      </c>
      <c r="F113" s="29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">
      <c r="A114" s="3" t="s">
        <v>484</v>
      </c>
      <c r="B114" s="23" t="s">
        <v>485</v>
      </c>
      <c r="C114" s="4" t="s">
        <v>486</v>
      </c>
      <c r="D114" s="9" t="s">
        <v>487</v>
      </c>
      <c r="E114" s="163" t="s">
        <v>488</v>
      </c>
      <c r="F114" s="29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3" t="s">
        <v>489</v>
      </c>
      <c r="B115" s="23" t="s">
        <v>490</v>
      </c>
      <c r="C115" s="4" t="s">
        <v>486</v>
      </c>
      <c r="D115" s="9" t="s">
        <v>487</v>
      </c>
      <c r="E115" s="163" t="s">
        <v>491</v>
      </c>
      <c r="F115" s="29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">
      <c r="A116" s="3" t="s">
        <v>492</v>
      </c>
      <c r="B116" s="23" t="s">
        <v>493</v>
      </c>
      <c r="C116" s="4" t="s">
        <v>494</v>
      </c>
      <c r="D116" s="9" t="s">
        <v>487</v>
      </c>
      <c r="E116" s="163" t="s">
        <v>495</v>
      </c>
      <c r="F116" s="29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">
      <c r="A117" s="3" t="s">
        <v>496</v>
      </c>
      <c r="B117" s="23" t="s">
        <v>497</v>
      </c>
      <c r="C117" s="4" t="s">
        <v>494</v>
      </c>
      <c r="D117" s="9" t="s">
        <v>487</v>
      </c>
      <c r="E117" s="163" t="s">
        <v>498</v>
      </c>
      <c r="F117" s="29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">
      <c r="A118" s="3" t="s">
        <v>499</v>
      </c>
      <c r="B118" s="23" t="s">
        <v>500</v>
      </c>
      <c r="C118" s="4" t="s">
        <v>494</v>
      </c>
      <c r="D118" s="9" t="s">
        <v>487</v>
      </c>
      <c r="E118" s="163" t="s">
        <v>501</v>
      </c>
      <c r="F118" s="29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3" t="s">
        <v>502</v>
      </c>
      <c r="B119" s="23" t="s">
        <v>503</v>
      </c>
      <c r="C119" s="23" t="s">
        <v>504</v>
      </c>
      <c r="D119" s="9" t="s">
        <v>505</v>
      </c>
      <c r="E119" s="163" t="s">
        <v>97</v>
      </c>
      <c r="F119" s="29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">
      <c r="A120" s="3" t="s">
        <v>506</v>
      </c>
      <c r="B120" s="23" t="s">
        <v>507</v>
      </c>
      <c r="C120" s="23" t="s">
        <v>508</v>
      </c>
      <c r="D120" s="9" t="s">
        <v>509</v>
      </c>
      <c r="E120" s="163">
        <v>2591160000</v>
      </c>
      <c r="F120" s="29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">
      <c r="A121" s="3" t="s">
        <v>510</v>
      </c>
      <c r="B121" s="23" t="s">
        <v>511</v>
      </c>
      <c r="C121" s="23" t="s">
        <v>512</v>
      </c>
      <c r="D121" s="28" t="s">
        <v>505</v>
      </c>
      <c r="E121" s="163" t="s">
        <v>513</v>
      </c>
      <c r="F121" s="7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">
      <c r="A122" s="3" t="s">
        <v>514</v>
      </c>
      <c r="B122" s="23" t="s">
        <v>515</v>
      </c>
      <c r="C122" s="23" t="s">
        <v>516</v>
      </c>
      <c r="D122" s="28" t="s">
        <v>505</v>
      </c>
      <c r="E122" s="163" t="s">
        <v>517</v>
      </c>
      <c r="F122" s="29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">
      <c r="A123" s="3" t="s">
        <v>518</v>
      </c>
      <c r="B123" s="23" t="s">
        <v>519</v>
      </c>
      <c r="C123" s="23" t="s">
        <v>520</v>
      </c>
      <c r="D123" s="28" t="s">
        <v>505</v>
      </c>
      <c r="E123" s="163" t="s">
        <v>521</v>
      </c>
      <c r="F123" s="29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">
      <c r="A124" s="3" t="s">
        <v>522</v>
      </c>
      <c r="B124" s="23" t="s">
        <v>523</v>
      </c>
      <c r="C124" s="23" t="s">
        <v>524</v>
      </c>
      <c r="D124" s="9" t="s">
        <v>525</v>
      </c>
      <c r="E124" s="163" t="s">
        <v>526</v>
      </c>
      <c r="F124" s="7">
        <v>1</v>
      </c>
      <c r="G124" s="7" t="s">
        <v>61</v>
      </c>
      <c r="H124" s="142">
        <v>0</v>
      </c>
      <c r="I124" s="143">
        <f t="shared" si="1"/>
        <v>0</v>
      </c>
    </row>
    <row r="125" spans="1:9" x14ac:dyDescent="0.2">
      <c r="A125" s="3" t="s">
        <v>527</v>
      </c>
      <c r="B125" s="12" t="s">
        <v>528</v>
      </c>
      <c r="C125" s="5" t="s">
        <v>529</v>
      </c>
      <c r="D125" s="9" t="s">
        <v>479</v>
      </c>
      <c r="E125" s="49" t="s">
        <v>530</v>
      </c>
      <c r="F125" s="158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">
      <c r="A126" s="3" t="s">
        <v>531</v>
      </c>
      <c r="B126" s="23" t="s">
        <v>532</v>
      </c>
      <c r="C126" s="23"/>
      <c r="D126" s="28" t="s">
        <v>487</v>
      </c>
      <c r="E126" s="163" t="s">
        <v>533</v>
      </c>
      <c r="F126" s="7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">
      <c r="A127" s="3" t="s">
        <v>534</v>
      </c>
      <c r="B127" s="23" t="s">
        <v>535</v>
      </c>
      <c r="C127" s="23"/>
      <c r="D127" s="28" t="s">
        <v>505</v>
      </c>
      <c r="E127" s="163" t="s">
        <v>536</v>
      </c>
      <c r="F127" s="7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">
      <c r="A128" s="3" t="s">
        <v>537</v>
      </c>
      <c r="B128" s="23" t="s">
        <v>538</v>
      </c>
      <c r="C128" s="23"/>
      <c r="D128" s="28"/>
      <c r="E128" s="163"/>
      <c r="F128" s="7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">
      <c r="A129" s="3" t="s">
        <v>539</v>
      </c>
      <c r="B129" s="4" t="s">
        <v>540</v>
      </c>
      <c r="C129" s="23"/>
      <c r="D129" s="9" t="s">
        <v>487</v>
      </c>
      <c r="E129" s="163" t="s">
        <v>541</v>
      </c>
      <c r="F129" s="10">
        <v>8</v>
      </c>
      <c r="G129" s="11" t="s">
        <v>61</v>
      </c>
      <c r="H129" s="142">
        <v>0</v>
      </c>
      <c r="I129" s="143">
        <f t="shared" si="1"/>
        <v>0</v>
      </c>
    </row>
    <row r="130" spans="1:9" x14ac:dyDescent="0.2">
      <c r="A130" s="3" t="s">
        <v>542</v>
      </c>
      <c r="B130" s="23" t="s">
        <v>543</v>
      </c>
      <c r="C130" s="23"/>
      <c r="D130" s="4" t="s">
        <v>544</v>
      </c>
      <c r="E130" s="163" t="s">
        <v>545</v>
      </c>
      <c r="F130" s="10">
        <v>2</v>
      </c>
      <c r="G130" s="11" t="s">
        <v>61</v>
      </c>
      <c r="H130" s="142">
        <v>0</v>
      </c>
      <c r="I130" s="143">
        <f t="shared" si="1"/>
        <v>0</v>
      </c>
    </row>
    <row r="131" spans="1:9" x14ac:dyDescent="0.2">
      <c r="A131" s="3" t="s">
        <v>546</v>
      </c>
      <c r="B131" s="23" t="s">
        <v>547</v>
      </c>
      <c r="C131" s="23"/>
      <c r="D131" s="4" t="s">
        <v>544</v>
      </c>
      <c r="E131" s="163" t="s">
        <v>548</v>
      </c>
      <c r="F131" s="10">
        <v>2</v>
      </c>
      <c r="G131" s="11" t="s">
        <v>61</v>
      </c>
      <c r="H131" s="142">
        <v>0</v>
      </c>
      <c r="I131" s="143">
        <f t="shared" si="1"/>
        <v>0</v>
      </c>
    </row>
    <row r="132" spans="1:9" x14ac:dyDescent="0.2">
      <c r="A132" s="3" t="s">
        <v>549</v>
      </c>
      <c r="B132" s="5" t="s">
        <v>550</v>
      </c>
      <c r="C132" s="23"/>
      <c r="D132" s="9" t="s">
        <v>487</v>
      </c>
      <c r="E132" s="163" t="s">
        <v>551</v>
      </c>
      <c r="F132" s="10">
        <v>2</v>
      </c>
      <c r="G132" s="3" t="s">
        <v>61</v>
      </c>
      <c r="H132" s="142">
        <v>0</v>
      </c>
      <c r="I132" s="143">
        <f t="shared" si="1"/>
        <v>0</v>
      </c>
    </row>
    <row r="133" spans="1:9" x14ac:dyDescent="0.2">
      <c r="A133" s="3" t="s">
        <v>552</v>
      </c>
      <c r="B133" s="4" t="s">
        <v>553</v>
      </c>
      <c r="C133" s="23"/>
      <c r="D133" s="9" t="s">
        <v>554</v>
      </c>
      <c r="E133" s="163">
        <v>2901250</v>
      </c>
      <c r="F133" s="10">
        <v>2</v>
      </c>
      <c r="G133" s="11" t="s">
        <v>61</v>
      </c>
      <c r="H133" s="142">
        <v>0</v>
      </c>
      <c r="I133" s="143">
        <f t="shared" si="1"/>
        <v>0</v>
      </c>
    </row>
    <row r="134" spans="1:9" x14ac:dyDescent="0.2">
      <c r="A134" s="3" t="s">
        <v>555</v>
      </c>
      <c r="B134" s="4" t="s">
        <v>556</v>
      </c>
      <c r="C134" s="23"/>
      <c r="D134" s="9" t="s">
        <v>557</v>
      </c>
      <c r="E134" s="163" t="s">
        <v>558</v>
      </c>
      <c r="F134" s="10">
        <v>2</v>
      </c>
      <c r="G134" s="11" t="s">
        <v>61</v>
      </c>
      <c r="H134" s="142">
        <v>0</v>
      </c>
      <c r="I134" s="143">
        <f t="shared" ref="I134:I147" si="2">F134*H134</f>
        <v>0</v>
      </c>
    </row>
    <row r="135" spans="1:9" x14ac:dyDescent="0.2">
      <c r="A135" s="3" t="s">
        <v>559</v>
      </c>
      <c r="B135" s="5" t="s">
        <v>560</v>
      </c>
      <c r="C135" s="23"/>
      <c r="D135" s="9" t="s">
        <v>561</v>
      </c>
      <c r="E135" s="163" t="s">
        <v>562</v>
      </c>
      <c r="F135" s="10">
        <v>2</v>
      </c>
      <c r="G135" s="3" t="s">
        <v>42</v>
      </c>
      <c r="H135" s="142">
        <v>0</v>
      </c>
      <c r="I135" s="143">
        <f t="shared" si="2"/>
        <v>0</v>
      </c>
    </row>
    <row r="136" spans="1:9" x14ac:dyDescent="0.2">
      <c r="A136" s="3" t="s">
        <v>563</v>
      </c>
      <c r="B136" s="23" t="s">
        <v>564</v>
      </c>
      <c r="C136" s="23"/>
      <c r="D136" s="9" t="s">
        <v>565</v>
      </c>
      <c r="E136" s="163" t="s">
        <v>566</v>
      </c>
      <c r="F136" s="7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">
      <c r="A137" s="3" t="s">
        <v>567</v>
      </c>
      <c r="B137" s="4" t="s">
        <v>568</v>
      </c>
      <c r="C137" s="23"/>
      <c r="D137" s="9" t="s">
        <v>569</v>
      </c>
      <c r="E137" s="163" t="s">
        <v>570</v>
      </c>
      <c r="F137" s="10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">
      <c r="A138" s="3" t="s">
        <v>571</v>
      </c>
      <c r="B138" s="23" t="s">
        <v>572</v>
      </c>
      <c r="C138" s="23"/>
      <c r="D138" s="9" t="s">
        <v>569</v>
      </c>
      <c r="E138" s="163" t="s">
        <v>573</v>
      </c>
      <c r="F138" s="10">
        <v>3</v>
      </c>
      <c r="G138" s="11" t="s">
        <v>61</v>
      </c>
      <c r="H138" s="142">
        <v>0</v>
      </c>
      <c r="I138" s="143">
        <f t="shared" si="2"/>
        <v>0</v>
      </c>
    </row>
    <row r="139" spans="1:9" x14ac:dyDescent="0.2">
      <c r="A139" s="107" t="s">
        <v>680</v>
      </c>
      <c r="B139" s="154" t="s">
        <v>681</v>
      </c>
      <c r="C139" s="155"/>
      <c r="D139" s="155"/>
      <c r="E139" s="169"/>
      <c r="F139" s="58"/>
      <c r="G139" s="58"/>
      <c r="H139" s="109"/>
      <c r="I139" s="161">
        <f>SUM(I140:I147)</f>
        <v>0</v>
      </c>
    </row>
    <row r="140" spans="1:9" ht="25.5" x14ac:dyDescent="0.2">
      <c r="A140" s="3" t="s">
        <v>682</v>
      </c>
      <c r="B140" s="69" t="s">
        <v>683</v>
      </c>
      <c r="C140" s="4" t="s">
        <v>684</v>
      </c>
      <c r="D140" s="9" t="s">
        <v>60</v>
      </c>
      <c r="E140" s="73" t="s">
        <v>684</v>
      </c>
      <c r="F140" s="14">
        <v>1</v>
      </c>
      <c r="G140" s="6" t="s">
        <v>61</v>
      </c>
      <c r="H140" s="142">
        <v>0</v>
      </c>
      <c r="I140" s="143">
        <f t="shared" si="2"/>
        <v>0</v>
      </c>
    </row>
    <row r="141" spans="1:9" ht="25.5" x14ac:dyDescent="0.2">
      <c r="A141" s="3" t="s">
        <v>685</v>
      </c>
      <c r="B141" s="69" t="s">
        <v>686</v>
      </c>
      <c r="C141" s="4" t="s">
        <v>687</v>
      </c>
      <c r="D141" s="9" t="s">
        <v>60</v>
      </c>
      <c r="E141" s="73" t="s">
        <v>687</v>
      </c>
      <c r="F141" s="14">
        <v>1</v>
      </c>
      <c r="G141" s="6" t="s">
        <v>61</v>
      </c>
      <c r="H141" s="142">
        <v>0</v>
      </c>
      <c r="I141" s="143">
        <f t="shared" si="2"/>
        <v>0</v>
      </c>
    </row>
    <row r="142" spans="1:9" ht="25.5" x14ac:dyDescent="0.2">
      <c r="A142" s="3" t="s">
        <v>688</v>
      </c>
      <c r="B142" s="69" t="s">
        <v>689</v>
      </c>
      <c r="C142" s="4" t="s">
        <v>690</v>
      </c>
      <c r="D142" s="9" t="s">
        <v>60</v>
      </c>
      <c r="E142" s="73" t="s">
        <v>690</v>
      </c>
      <c r="F142" s="14">
        <v>1</v>
      </c>
      <c r="G142" s="6" t="s">
        <v>61</v>
      </c>
      <c r="H142" s="142">
        <v>0</v>
      </c>
      <c r="I142" s="143">
        <f t="shared" si="2"/>
        <v>0</v>
      </c>
    </row>
    <row r="143" spans="1:9" ht="38.25" x14ac:dyDescent="0.2">
      <c r="A143" s="3" t="s">
        <v>691</v>
      </c>
      <c r="B143" s="69" t="s">
        <v>692</v>
      </c>
      <c r="C143" s="4" t="s">
        <v>693</v>
      </c>
      <c r="D143" s="9" t="s">
        <v>60</v>
      </c>
      <c r="E143" s="73" t="s">
        <v>693</v>
      </c>
      <c r="F143" s="14">
        <v>2</v>
      </c>
      <c r="G143" s="6" t="s">
        <v>61</v>
      </c>
      <c r="H143" s="142">
        <v>0</v>
      </c>
      <c r="I143" s="143">
        <f t="shared" si="2"/>
        <v>0</v>
      </c>
    </row>
    <row r="144" spans="1:9" ht="51" x14ac:dyDescent="0.2">
      <c r="A144" s="3" t="s">
        <v>694</v>
      </c>
      <c r="B144" s="69" t="s">
        <v>695</v>
      </c>
      <c r="C144" s="4" t="s">
        <v>696</v>
      </c>
      <c r="D144" s="9" t="s">
        <v>60</v>
      </c>
      <c r="E144" s="73" t="s">
        <v>696</v>
      </c>
      <c r="F144" s="14">
        <v>1</v>
      </c>
      <c r="G144" s="6" t="s">
        <v>61</v>
      </c>
      <c r="H144" s="142">
        <v>0</v>
      </c>
      <c r="I144" s="143">
        <f t="shared" si="2"/>
        <v>0</v>
      </c>
    </row>
    <row r="145" spans="1:9" ht="63.75" x14ac:dyDescent="0.2">
      <c r="A145" s="3" t="s">
        <v>697</v>
      </c>
      <c r="B145" s="69" t="s">
        <v>698</v>
      </c>
      <c r="C145" s="4" t="s">
        <v>699</v>
      </c>
      <c r="D145" s="9" t="s">
        <v>60</v>
      </c>
      <c r="E145" s="73" t="s">
        <v>699</v>
      </c>
      <c r="F145" s="14">
        <v>1</v>
      </c>
      <c r="G145" s="6" t="s">
        <v>61</v>
      </c>
      <c r="H145" s="142">
        <v>0</v>
      </c>
      <c r="I145" s="143">
        <f t="shared" si="2"/>
        <v>0</v>
      </c>
    </row>
    <row r="146" spans="1:9" x14ac:dyDescent="0.2">
      <c r="A146" s="3" t="s">
        <v>700</v>
      </c>
      <c r="B146" s="22" t="s">
        <v>701</v>
      </c>
      <c r="C146" s="5" t="s">
        <v>702</v>
      </c>
      <c r="D146" s="9" t="s">
        <v>60</v>
      </c>
      <c r="E146" s="12" t="s">
        <v>702</v>
      </c>
      <c r="F146" s="70">
        <v>1</v>
      </c>
      <c r="G146" s="7" t="s">
        <v>61</v>
      </c>
      <c r="H146" s="142">
        <v>0</v>
      </c>
      <c r="I146" s="143">
        <f t="shared" si="2"/>
        <v>0</v>
      </c>
    </row>
    <row r="147" spans="1:9" ht="25.5" x14ac:dyDescent="0.2">
      <c r="A147" s="3" t="s">
        <v>703</v>
      </c>
      <c r="B147" s="5" t="s">
        <v>704</v>
      </c>
      <c r="C147" s="5" t="s">
        <v>112</v>
      </c>
      <c r="D147" s="18" t="s">
        <v>100</v>
      </c>
      <c r="E147" s="49">
        <v>2700356</v>
      </c>
      <c r="F147" s="7">
        <v>2</v>
      </c>
      <c r="G147" s="7" t="s">
        <v>61</v>
      </c>
      <c r="H147" s="142">
        <v>0</v>
      </c>
      <c r="I147" s="143">
        <f t="shared" si="2"/>
        <v>0</v>
      </c>
    </row>
    <row r="148" spans="1:9" x14ac:dyDescent="0.2">
      <c r="A148" s="536" t="s">
        <v>1326</v>
      </c>
      <c r="B148" s="537"/>
      <c r="C148" s="537"/>
      <c r="D148" s="537"/>
      <c r="E148" s="537"/>
      <c r="F148" s="537"/>
      <c r="G148" s="537"/>
      <c r="H148" s="538"/>
      <c r="I148" s="147">
        <f>I139+I111+I103+I92+I86+I81+I4</f>
        <v>0</v>
      </c>
    </row>
    <row r="151" spans="1:9" x14ac:dyDescent="0.2">
      <c r="A151" s="36"/>
    </row>
    <row r="152" spans="1:9" x14ac:dyDescent="0.2">
      <c r="A152" s="36"/>
    </row>
    <row r="153" spans="1:9" x14ac:dyDescent="0.2">
      <c r="A153" s="36"/>
    </row>
    <row r="154" spans="1:9" x14ac:dyDescent="0.2">
      <c r="A154" s="36"/>
    </row>
    <row r="155" spans="1:9" x14ac:dyDescent="0.2">
      <c r="A155" s="36"/>
    </row>
    <row r="156" spans="1:9" x14ac:dyDescent="0.2">
      <c r="A156" s="36"/>
      <c r="G156" s="149"/>
    </row>
    <row r="157" spans="1:9" x14ac:dyDescent="0.2">
      <c r="A157" s="36"/>
      <c r="B157" s="38"/>
      <c r="E157" s="170"/>
      <c r="G157" s="42"/>
    </row>
    <row r="158" spans="1:9" x14ac:dyDescent="0.2">
      <c r="A158" s="36"/>
      <c r="B158" s="38"/>
      <c r="E158" s="170"/>
      <c r="G158" s="42"/>
      <c r="I158" s="132" t="s">
        <v>574</v>
      </c>
    </row>
  </sheetData>
  <sheetProtection algorithmName="SHA-512" hashValue="tJHlVjuI1WCpd2V9WslL10SvGX/0LTsw+Xca1DU/P6lAKieQAQK4k1WKcyWOUWzSZ+qaD+G21s4khrvxkplOAg==" saltValue="YLHcaqRNerXTe1j3P1Stmw==" spinCount="100000" sheet="1" objects="1" scenarios="1"/>
  <protectedRanges>
    <protectedRange sqref="H140:H147" name="Vahemik7"/>
    <protectedRange sqref="H112:H138" name="Vahemik6"/>
    <protectedRange sqref="H104:H110" name="Vahemik5"/>
    <protectedRange sqref="H93:H102" name="Vahemik4"/>
    <protectedRange sqref="H87:H91" name="Vahemik3"/>
    <protectedRange sqref="H82:H85" name="Vahemik2"/>
    <protectedRange sqref="H5:H80" name="Vahemik1"/>
  </protectedRanges>
  <mergeCells count="1">
    <mergeCell ref="A148:H14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80B7-0DAA-4E71-9944-6EFCBD1E6BB6}">
  <dimension ref="A1:G37"/>
  <sheetViews>
    <sheetView workbookViewId="0"/>
  </sheetViews>
  <sheetFormatPr defaultColWidth="8.7109375" defaultRowHeight="12.75" x14ac:dyDescent="0.2"/>
  <cols>
    <col min="1" max="1" width="6.42578125" style="39" bestFit="1" customWidth="1"/>
    <col min="2" max="2" width="61.85546875" style="39" customWidth="1"/>
    <col min="3" max="3" width="6" style="39" bestFit="1" customWidth="1"/>
    <col min="4" max="4" width="6.42578125" style="225" bestFit="1" customWidth="1"/>
    <col min="5" max="5" width="15.85546875" style="220" customWidth="1"/>
    <col min="6" max="6" width="17.5703125" style="220" customWidth="1"/>
    <col min="7" max="7" width="18.7109375" style="39" bestFit="1" customWidth="1"/>
    <col min="8" max="16384" width="8.7109375" style="39"/>
  </cols>
  <sheetData>
    <row r="1" spans="1:7" x14ac:dyDescent="0.2">
      <c r="B1" s="133" t="s">
        <v>1297</v>
      </c>
    </row>
    <row r="2" spans="1:7" x14ac:dyDescent="0.2">
      <c r="B2" s="150" t="s">
        <v>705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706</v>
      </c>
      <c r="C4" s="29" t="s">
        <v>42</v>
      </c>
      <c r="D4" s="172">
        <v>1</v>
      </c>
      <c r="E4" s="223">
        <v>0</v>
      </c>
      <c r="F4" s="143">
        <f>D4*E4</f>
        <v>0</v>
      </c>
      <c r="G4" s="23"/>
    </row>
    <row r="5" spans="1:7" x14ac:dyDescent="0.2">
      <c r="A5" s="123">
        <v>2</v>
      </c>
      <c r="B5" s="124" t="s">
        <v>43</v>
      </c>
      <c r="C5" s="125" t="s">
        <v>42</v>
      </c>
      <c r="D5" s="226">
        <v>1</v>
      </c>
      <c r="E5" s="222"/>
      <c r="F5" s="215"/>
      <c r="G5" s="125" t="s">
        <v>44</v>
      </c>
    </row>
    <row r="6" spans="1:7" x14ac:dyDescent="0.2">
      <c r="A6" s="29">
        <v>3</v>
      </c>
      <c r="B6" s="23" t="s">
        <v>707</v>
      </c>
      <c r="C6" s="29" t="s">
        <v>42</v>
      </c>
      <c r="D6" s="172">
        <v>1</v>
      </c>
      <c r="E6" s="223">
        <v>0</v>
      </c>
      <c r="F6" s="143">
        <f t="shared" ref="F6:F35" si="0">D6*E6</f>
        <v>0</v>
      </c>
      <c r="G6" s="7"/>
    </row>
    <row r="7" spans="1:7" x14ac:dyDescent="0.2">
      <c r="A7" s="119">
        <v>4</v>
      </c>
      <c r="B7" s="86" t="s">
        <v>708</v>
      </c>
      <c r="C7" s="119" t="s">
        <v>42</v>
      </c>
      <c r="D7" s="475">
        <v>3</v>
      </c>
      <c r="E7" s="223">
        <v>0</v>
      </c>
      <c r="F7" s="338">
        <f t="shared" si="0"/>
        <v>0</v>
      </c>
      <c r="G7" s="23"/>
    </row>
    <row r="8" spans="1:7" x14ac:dyDescent="0.2">
      <c r="A8" s="119">
        <v>5</v>
      </c>
      <c r="B8" s="86" t="s">
        <v>709</v>
      </c>
      <c r="C8" s="119" t="s">
        <v>42</v>
      </c>
      <c r="D8" s="475">
        <v>3</v>
      </c>
      <c r="E8" s="223">
        <v>0</v>
      </c>
      <c r="F8" s="338">
        <f t="shared" si="0"/>
        <v>0</v>
      </c>
      <c r="G8" s="7"/>
    </row>
    <row r="9" spans="1:7" x14ac:dyDescent="0.2">
      <c r="A9" s="119">
        <v>6</v>
      </c>
      <c r="B9" s="86" t="s">
        <v>710</v>
      </c>
      <c r="C9" s="119" t="s">
        <v>42</v>
      </c>
      <c r="D9" s="475">
        <v>3</v>
      </c>
      <c r="E9" s="223">
        <v>0</v>
      </c>
      <c r="F9" s="338">
        <f t="shared" si="0"/>
        <v>0</v>
      </c>
      <c r="G9" s="23"/>
    </row>
    <row r="10" spans="1:7" x14ac:dyDescent="0.2">
      <c r="A10" s="119">
        <v>7</v>
      </c>
      <c r="B10" s="86" t="s">
        <v>711</v>
      </c>
      <c r="C10" s="119" t="s">
        <v>42</v>
      </c>
      <c r="D10" s="475">
        <v>3</v>
      </c>
      <c r="E10" s="223">
        <v>0</v>
      </c>
      <c r="F10" s="338">
        <f t="shared" si="0"/>
        <v>0</v>
      </c>
      <c r="G10" s="7"/>
    </row>
    <row r="11" spans="1:7" x14ac:dyDescent="0.2">
      <c r="A11" s="29">
        <v>8</v>
      </c>
      <c r="B11" s="23" t="s">
        <v>712</v>
      </c>
      <c r="C11" s="29" t="s">
        <v>42</v>
      </c>
      <c r="D11" s="172">
        <v>2</v>
      </c>
      <c r="E11" s="223">
        <v>0</v>
      </c>
      <c r="F11" s="143">
        <f t="shared" si="0"/>
        <v>0</v>
      </c>
      <c r="G11" s="23"/>
    </row>
    <row r="12" spans="1:7" x14ac:dyDescent="0.2">
      <c r="A12" s="29">
        <v>9</v>
      </c>
      <c r="B12" s="23" t="s">
        <v>713</v>
      </c>
      <c r="C12" s="29" t="s">
        <v>42</v>
      </c>
      <c r="D12" s="172">
        <v>2</v>
      </c>
      <c r="E12" s="223">
        <v>0</v>
      </c>
      <c r="F12" s="143">
        <f t="shared" si="0"/>
        <v>0</v>
      </c>
      <c r="G12" s="7"/>
    </row>
    <row r="13" spans="1:7" x14ac:dyDescent="0.2">
      <c r="A13" s="29">
        <v>10</v>
      </c>
      <c r="B13" s="23" t="s">
        <v>714</v>
      </c>
      <c r="C13" s="29" t="s">
        <v>42</v>
      </c>
      <c r="D13" s="172">
        <v>2</v>
      </c>
      <c r="E13" s="223">
        <v>0</v>
      </c>
      <c r="F13" s="143">
        <f t="shared" si="0"/>
        <v>0</v>
      </c>
      <c r="G13" s="23"/>
    </row>
    <row r="14" spans="1:7" x14ac:dyDescent="0.2">
      <c r="A14" s="29">
        <v>11</v>
      </c>
      <c r="B14" s="23" t="s">
        <v>715</v>
      </c>
      <c r="C14" s="29" t="s">
        <v>42</v>
      </c>
      <c r="D14" s="172">
        <v>2</v>
      </c>
      <c r="E14" s="223">
        <v>0</v>
      </c>
      <c r="F14" s="143">
        <f t="shared" si="0"/>
        <v>0</v>
      </c>
      <c r="G14" s="7"/>
    </row>
    <row r="15" spans="1:7" x14ac:dyDescent="0.2">
      <c r="A15" s="29">
        <v>12</v>
      </c>
      <c r="B15" s="23" t="s">
        <v>716</v>
      </c>
      <c r="C15" s="29" t="s">
        <v>42</v>
      </c>
      <c r="D15" s="172">
        <v>2</v>
      </c>
      <c r="E15" s="223">
        <v>0</v>
      </c>
      <c r="F15" s="143">
        <f t="shared" si="0"/>
        <v>0</v>
      </c>
      <c r="G15" s="23"/>
    </row>
    <row r="16" spans="1:7" x14ac:dyDescent="0.2">
      <c r="A16" s="29">
        <v>13</v>
      </c>
      <c r="B16" s="23" t="s">
        <v>717</v>
      </c>
      <c r="C16" s="29" t="s">
        <v>42</v>
      </c>
      <c r="D16" s="172">
        <v>2</v>
      </c>
      <c r="E16" s="223">
        <v>0</v>
      </c>
      <c r="F16" s="143">
        <f t="shared" si="0"/>
        <v>0</v>
      </c>
      <c r="G16" s="7"/>
    </row>
    <row r="17" spans="1:7" x14ac:dyDescent="0.2">
      <c r="A17" s="29">
        <v>14</v>
      </c>
      <c r="B17" s="23" t="s">
        <v>718</v>
      </c>
      <c r="C17" s="29" t="s">
        <v>42</v>
      </c>
      <c r="D17" s="172">
        <v>2</v>
      </c>
      <c r="E17" s="223">
        <v>0</v>
      </c>
      <c r="F17" s="143">
        <f t="shared" si="0"/>
        <v>0</v>
      </c>
      <c r="G17" s="7"/>
    </row>
    <row r="18" spans="1:7" x14ac:dyDescent="0.2">
      <c r="A18" s="29">
        <v>15</v>
      </c>
      <c r="B18" s="23" t="s">
        <v>719</v>
      </c>
      <c r="C18" s="29" t="s">
        <v>45</v>
      </c>
      <c r="D18" s="172">
        <v>45</v>
      </c>
      <c r="E18" s="223">
        <v>0</v>
      </c>
      <c r="F18" s="143">
        <f t="shared" si="0"/>
        <v>0</v>
      </c>
      <c r="G18" s="7"/>
    </row>
    <row r="19" spans="1:7" x14ac:dyDescent="0.2">
      <c r="A19" s="29">
        <v>16</v>
      </c>
      <c r="B19" s="23" t="s">
        <v>720</v>
      </c>
      <c r="C19" s="29" t="s">
        <v>42</v>
      </c>
      <c r="D19" s="172">
        <v>5</v>
      </c>
      <c r="E19" s="223">
        <v>0</v>
      </c>
      <c r="F19" s="143">
        <f t="shared" si="0"/>
        <v>0</v>
      </c>
      <c r="G19" s="7"/>
    </row>
    <row r="20" spans="1:7" x14ac:dyDescent="0.2">
      <c r="A20" s="29">
        <v>17</v>
      </c>
      <c r="B20" s="23" t="s">
        <v>597</v>
      </c>
      <c r="C20" s="29" t="s">
        <v>45</v>
      </c>
      <c r="D20" s="172">
        <v>400</v>
      </c>
      <c r="E20" s="223">
        <v>0</v>
      </c>
      <c r="F20" s="143">
        <f t="shared" si="0"/>
        <v>0</v>
      </c>
      <c r="G20" s="7"/>
    </row>
    <row r="21" spans="1:7" x14ac:dyDescent="0.2">
      <c r="A21" s="29">
        <v>18</v>
      </c>
      <c r="B21" s="23" t="s">
        <v>601</v>
      </c>
      <c r="C21" s="29" t="s">
        <v>42</v>
      </c>
      <c r="D21" s="172">
        <v>1</v>
      </c>
      <c r="E21" s="223">
        <v>0</v>
      </c>
      <c r="F21" s="143">
        <f t="shared" si="0"/>
        <v>0</v>
      </c>
      <c r="G21" s="7"/>
    </row>
    <row r="22" spans="1:7" x14ac:dyDescent="0.2">
      <c r="A22" s="29">
        <v>19</v>
      </c>
      <c r="B22" s="23" t="s">
        <v>602</v>
      </c>
      <c r="C22" s="29" t="s">
        <v>42</v>
      </c>
      <c r="D22" s="172">
        <v>1</v>
      </c>
      <c r="E22" s="223">
        <v>0</v>
      </c>
      <c r="F22" s="143">
        <f t="shared" si="0"/>
        <v>0</v>
      </c>
      <c r="G22" s="23"/>
    </row>
    <row r="23" spans="1:7" x14ac:dyDescent="0.2">
      <c r="A23" s="29">
        <v>20</v>
      </c>
      <c r="B23" s="23" t="s">
        <v>721</v>
      </c>
      <c r="C23" s="29" t="s">
        <v>42</v>
      </c>
      <c r="D23" s="172">
        <v>8</v>
      </c>
      <c r="E23" s="223">
        <v>0</v>
      </c>
      <c r="F23" s="143">
        <f t="shared" si="0"/>
        <v>0</v>
      </c>
      <c r="G23" s="7"/>
    </row>
    <row r="24" spans="1:7" x14ac:dyDescent="0.2">
      <c r="A24" s="29">
        <v>21</v>
      </c>
      <c r="B24" s="23" t="s">
        <v>722</v>
      </c>
      <c r="C24" s="29" t="s">
        <v>42</v>
      </c>
      <c r="D24" s="172">
        <v>1</v>
      </c>
      <c r="E24" s="223">
        <v>0</v>
      </c>
      <c r="F24" s="143">
        <f t="shared" si="0"/>
        <v>0</v>
      </c>
      <c r="G24" s="7"/>
    </row>
    <row r="25" spans="1:7" x14ac:dyDescent="0.2">
      <c r="A25" s="29">
        <v>22</v>
      </c>
      <c r="B25" s="23" t="s">
        <v>600</v>
      </c>
      <c r="C25" s="7" t="s">
        <v>61</v>
      </c>
      <c r="D25" s="43">
        <v>2</v>
      </c>
      <c r="E25" s="223">
        <v>0</v>
      </c>
      <c r="F25" s="143">
        <f t="shared" si="0"/>
        <v>0</v>
      </c>
      <c r="G25" s="7"/>
    </row>
    <row r="26" spans="1:7" x14ac:dyDescent="0.2">
      <c r="A26" s="29">
        <v>23</v>
      </c>
      <c r="B26" s="23" t="s">
        <v>723</v>
      </c>
      <c r="C26" s="29" t="s">
        <v>42</v>
      </c>
      <c r="D26" s="172">
        <v>1</v>
      </c>
      <c r="E26" s="223">
        <v>0</v>
      </c>
      <c r="F26" s="143">
        <f t="shared" si="0"/>
        <v>0</v>
      </c>
      <c r="G26" s="7"/>
    </row>
    <row r="27" spans="1:7" x14ac:dyDescent="0.2">
      <c r="A27" s="123">
        <v>24</v>
      </c>
      <c r="B27" s="217" t="s">
        <v>48</v>
      </c>
      <c r="C27" s="123" t="s">
        <v>42</v>
      </c>
      <c r="D27" s="227">
        <v>1</v>
      </c>
      <c r="E27" s="222"/>
      <c r="F27" s="215"/>
      <c r="G27" s="125" t="s">
        <v>44</v>
      </c>
    </row>
    <row r="28" spans="1:7" s="55" customFormat="1" ht="25.5" x14ac:dyDescent="0.25">
      <c r="A28" s="125">
        <v>25</v>
      </c>
      <c r="B28" s="484" t="s">
        <v>675</v>
      </c>
      <c r="C28" s="125" t="s">
        <v>42</v>
      </c>
      <c r="D28" s="226">
        <v>1</v>
      </c>
      <c r="E28" s="215"/>
      <c r="F28" s="215"/>
      <c r="G28" s="125" t="s">
        <v>44</v>
      </c>
    </row>
    <row r="29" spans="1:7" x14ac:dyDescent="0.2">
      <c r="A29" s="123">
        <v>26</v>
      </c>
      <c r="B29" s="124" t="s">
        <v>605</v>
      </c>
      <c r="C29" s="125" t="s">
        <v>42</v>
      </c>
      <c r="D29" s="226">
        <v>1</v>
      </c>
      <c r="E29" s="222"/>
      <c r="F29" s="215"/>
      <c r="G29" s="125" t="s">
        <v>44</v>
      </c>
    </row>
    <row r="30" spans="1:7" x14ac:dyDescent="0.2">
      <c r="A30" s="123">
        <v>27</v>
      </c>
      <c r="B30" s="124" t="s">
        <v>47</v>
      </c>
      <c r="C30" s="125" t="s">
        <v>42</v>
      </c>
      <c r="D30" s="226">
        <v>1</v>
      </c>
      <c r="E30" s="222"/>
      <c r="F30" s="215"/>
      <c r="G30" s="125" t="s">
        <v>44</v>
      </c>
    </row>
    <row r="31" spans="1:7" ht="25.5" x14ac:dyDescent="0.2">
      <c r="A31" s="123">
        <v>28</v>
      </c>
      <c r="B31" s="126" t="s">
        <v>50</v>
      </c>
      <c r="C31" s="125" t="s">
        <v>42</v>
      </c>
      <c r="D31" s="226">
        <v>1</v>
      </c>
      <c r="E31" s="222"/>
      <c r="F31" s="215"/>
      <c r="G31" s="125" t="s">
        <v>44</v>
      </c>
    </row>
    <row r="32" spans="1:7" x14ac:dyDescent="0.2">
      <c r="A32" s="123">
        <v>29</v>
      </c>
      <c r="B32" s="124" t="s">
        <v>51</v>
      </c>
      <c r="C32" s="125" t="s">
        <v>42</v>
      </c>
      <c r="D32" s="226">
        <v>1</v>
      </c>
      <c r="E32" s="222"/>
      <c r="F32" s="215"/>
      <c r="G32" s="125" t="s">
        <v>44</v>
      </c>
    </row>
    <row r="33" spans="1:7" x14ac:dyDescent="0.2">
      <c r="A33" s="29">
        <v>30</v>
      </c>
      <c r="B33" s="23" t="s">
        <v>52</v>
      </c>
      <c r="C33" s="29" t="s">
        <v>588</v>
      </c>
      <c r="D33" s="172">
        <v>1</v>
      </c>
      <c r="E33" s="223">
        <v>0</v>
      </c>
      <c r="F33" s="143">
        <f t="shared" si="0"/>
        <v>0</v>
      </c>
      <c r="G33" s="23"/>
    </row>
    <row r="34" spans="1:7" x14ac:dyDescent="0.2">
      <c r="A34" s="29">
        <v>31</v>
      </c>
      <c r="B34" s="23" t="s">
        <v>53</v>
      </c>
      <c r="C34" s="29" t="s">
        <v>588</v>
      </c>
      <c r="D34" s="172">
        <v>1</v>
      </c>
      <c r="E34" s="223">
        <v>0</v>
      </c>
      <c r="F34" s="143">
        <f t="shared" si="0"/>
        <v>0</v>
      </c>
      <c r="G34" s="23"/>
    </row>
    <row r="35" spans="1:7" x14ac:dyDescent="0.2">
      <c r="A35" s="29">
        <v>32</v>
      </c>
      <c r="B35" s="23" t="s">
        <v>606</v>
      </c>
      <c r="C35" s="29" t="s">
        <v>588</v>
      </c>
      <c r="D35" s="172">
        <v>1</v>
      </c>
      <c r="E35" s="223">
        <v>0</v>
      </c>
      <c r="F35" s="143">
        <f t="shared" si="0"/>
        <v>0</v>
      </c>
      <c r="G35" s="23"/>
    </row>
    <row r="36" spans="1:7" x14ac:dyDescent="0.2">
      <c r="A36" s="535" t="s">
        <v>1335</v>
      </c>
      <c r="B36" s="535"/>
      <c r="C36" s="535"/>
      <c r="D36" s="535"/>
      <c r="E36" s="535"/>
      <c r="F36" s="147">
        <f>SUM(F4:F35)</f>
        <v>0</v>
      </c>
      <c r="G36" s="23"/>
    </row>
    <row r="37" spans="1:7" x14ac:dyDescent="0.2">
      <c r="A37" s="548" t="s">
        <v>1407</v>
      </c>
      <c r="B37" s="534"/>
      <c r="C37" s="534"/>
      <c r="D37" s="534"/>
      <c r="E37" s="534"/>
      <c r="F37" s="485">
        <f>SUM(F7:F10)</f>
        <v>0</v>
      </c>
      <c r="G37" s="23"/>
    </row>
  </sheetData>
  <sheetProtection algorithmName="SHA-512" hashValue="ANwFUkrj7NiE8LNNsaxcvmX5PBN4ISoc14wtvKdBcgh00v1hbd/EJIuNe1y0uFYuGIlqQ40KvTwKwpvJa/fb6g==" saltValue="RSHmbalrNiOcHGM1pQY+pw==" spinCount="100000" sheet="1" objects="1" scenarios="1"/>
  <protectedRanges>
    <protectedRange sqref="E4" name="Vahemik1"/>
    <protectedRange sqref="E6:E26" name="Vahemik2"/>
    <protectedRange sqref="E33:E35" name="Vahemik3"/>
  </protectedRanges>
  <mergeCells count="2">
    <mergeCell ref="A36:E36"/>
    <mergeCell ref="A37:E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76A9-BD5E-403B-BE5A-13997C4260B4}">
  <dimension ref="A1:M166"/>
  <sheetViews>
    <sheetView workbookViewId="0"/>
  </sheetViews>
  <sheetFormatPr defaultColWidth="9.140625" defaultRowHeight="12.75" x14ac:dyDescent="0.2"/>
  <cols>
    <col min="1" max="1" width="9.140625" style="2"/>
    <col min="2" max="2" width="63.42578125" style="39" customWidth="1"/>
    <col min="3" max="3" width="38" style="39" customWidth="1"/>
    <col min="4" max="4" width="15.140625" style="39" customWidth="1"/>
    <col min="5" max="5" width="29.140625" style="41" customWidth="1"/>
    <col min="6" max="6" width="6.42578125" style="41" bestFit="1" customWidth="1"/>
    <col min="7" max="7" width="4.5703125" style="39" bestFit="1" customWidth="1"/>
    <col min="8" max="8" width="17.85546875" style="132" customWidth="1"/>
    <col min="9" max="9" width="14.140625" style="132" customWidth="1"/>
    <col min="10" max="13" width="9.140625" style="41"/>
    <col min="14" max="16384" width="9.140625" style="39"/>
  </cols>
  <sheetData>
    <row r="1" spans="1:9" x14ac:dyDescent="0.2">
      <c r="A1" s="134"/>
      <c r="B1" s="133" t="s">
        <v>1296</v>
      </c>
      <c r="D1" s="133"/>
    </row>
    <row r="2" spans="1:9" x14ac:dyDescent="0.2">
      <c r="B2" s="96" t="s">
        <v>705</v>
      </c>
      <c r="D2" s="133"/>
    </row>
    <row r="3" spans="1:9" s="133" customFormat="1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28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7" t="s">
        <v>183</v>
      </c>
      <c r="B4" s="141" t="s">
        <v>184</v>
      </c>
      <c r="C4" s="57"/>
      <c r="D4" s="57"/>
      <c r="E4" s="58"/>
      <c r="F4" s="60"/>
      <c r="G4" s="57"/>
      <c r="H4" s="109"/>
      <c r="I4" s="161">
        <f>SUM(I5:I87)</f>
        <v>0</v>
      </c>
    </row>
    <row r="5" spans="1:9" x14ac:dyDescent="0.2">
      <c r="A5" s="3" t="s">
        <v>185</v>
      </c>
      <c r="B5" s="4" t="s">
        <v>186</v>
      </c>
      <c r="C5" s="15"/>
      <c r="D5" s="9" t="s">
        <v>60</v>
      </c>
      <c r="E5" s="4" t="s">
        <v>187</v>
      </c>
      <c r="F5" s="10">
        <v>2</v>
      </c>
      <c r="G5" s="11" t="s">
        <v>42</v>
      </c>
      <c r="H5" s="142">
        <v>0</v>
      </c>
      <c r="I5" s="143">
        <f>F5*H5</f>
        <v>0</v>
      </c>
    </row>
    <row r="6" spans="1:9" x14ac:dyDescent="0.2">
      <c r="A6" s="3" t="s">
        <v>188</v>
      </c>
      <c r="B6" s="4" t="s">
        <v>189</v>
      </c>
      <c r="C6" s="15"/>
      <c r="D6" s="9" t="s">
        <v>60</v>
      </c>
      <c r="E6" s="4" t="s">
        <v>190</v>
      </c>
      <c r="F6" s="10">
        <v>2</v>
      </c>
      <c r="G6" s="11" t="s">
        <v>42</v>
      </c>
      <c r="H6" s="142">
        <v>0</v>
      </c>
      <c r="I6" s="143">
        <f t="shared" ref="I6:I69" si="0">F6*H6</f>
        <v>0</v>
      </c>
    </row>
    <row r="7" spans="1:9" x14ac:dyDescent="0.2">
      <c r="A7" s="3" t="s">
        <v>191</v>
      </c>
      <c r="B7" s="4" t="s">
        <v>192</v>
      </c>
      <c r="C7" s="15"/>
      <c r="D7" s="9" t="s">
        <v>60</v>
      </c>
      <c r="E7" s="4" t="s">
        <v>193</v>
      </c>
      <c r="F7" s="10">
        <v>2</v>
      </c>
      <c r="G7" s="11" t="s">
        <v>42</v>
      </c>
      <c r="H7" s="142">
        <v>0</v>
      </c>
      <c r="I7" s="143">
        <f t="shared" si="0"/>
        <v>0</v>
      </c>
    </row>
    <row r="8" spans="1:9" x14ac:dyDescent="0.2">
      <c r="A8" s="3" t="s">
        <v>194</v>
      </c>
      <c r="B8" s="4" t="s">
        <v>195</v>
      </c>
      <c r="C8" s="15"/>
      <c r="D8" s="9" t="s">
        <v>60</v>
      </c>
      <c r="E8" s="4" t="s">
        <v>196</v>
      </c>
      <c r="F8" s="10">
        <v>1</v>
      </c>
      <c r="G8" s="11" t="s">
        <v>42</v>
      </c>
      <c r="H8" s="142">
        <v>0</v>
      </c>
      <c r="I8" s="143">
        <f t="shared" si="0"/>
        <v>0</v>
      </c>
    </row>
    <row r="9" spans="1:9" x14ac:dyDescent="0.2">
      <c r="A9" s="3" t="s">
        <v>197</v>
      </c>
      <c r="B9" s="4" t="s">
        <v>198</v>
      </c>
      <c r="C9" s="15"/>
      <c r="D9" s="9" t="s">
        <v>60</v>
      </c>
      <c r="E9" s="4" t="s">
        <v>199</v>
      </c>
      <c r="F9" s="10">
        <v>2</v>
      </c>
      <c r="G9" s="11" t="s">
        <v>42</v>
      </c>
      <c r="H9" s="142">
        <v>0</v>
      </c>
      <c r="I9" s="143">
        <f t="shared" si="0"/>
        <v>0</v>
      </c>
    </row>
    <row r="10" spans="1:9" x14ac:dyDescent="0.2">
      <c r="A10" s="3" t="s">
        <v>200</v>
      </c>
      <c r="B10" s="4" t="s">
        <v>201</v>
      </c>
      <c r="C10" s="15"/>
      <c r="D10" s="9" t="s">
        <v>60</v>
      </c>
      <c r="E10" s="4" t="s">
        <v>202</v>
      </c>
      <c r="F10" s="10">
        <v>4</v>
      </c>
      <c r="G10" s="11" t="s">
        <v>42</v>
      </c>
      <c r="H10" s="142">
        <v>0</v>
      </c>
      <c r="I10" s="143">
        <f t="shared" si="0"/>
        <v>0</v>
      </c>
    </row>
    <row r="11" spans="1:9" x14ac:dyDescent="0.2">
      <c r="A11" s="3" t="s">
        <v>203</v>
      </c>
      <c r="B11" s="4" t="s">
        <v>204</v>
      </c>
      <c r="C11" s="15"/>
      <c r="D11" s="9" t="s">
        <v>60</v>
      </c>
      <c r="E11" s="4" t="s">
        <v>205</v>
      </c>
      <c r="F11" s="10">
        <v>4</v>
      </c>
      <c r="G11" s="11" t="s">
        <v>42</v>
      </c>
      <c r="H11" s="142">
        <v>0</v>
      </c>
      <c r="I11" s="143">
        <f t="shared" si="0"/>
        <v>0</v>
      </c>
    </row>
    <row r="12" spans="1:9" x14ac:dyDescent="0.2">
      <c r="A12" s="3" t="s">
        <v>206</v>
      </c>
      <c r="B12" s="15" t="s">
        <v>207</v>
      </c>
      <c r="C12" s="4" t="s">
        <v>208</v>
      </c>
      <c r="D12" s="9" t="s">
        <v>60</v>
      </c>
      <c r="E12" s="15" t="s">
        <v>72</v>
      </c>
      <c r="F12" s="11" t="s">
        <v>132</v>
      </c>
      <c r="G12" s="6" t="s">
        <v>61</v>
      </c>
      <c r="H12" s="142">
        <v>0</v>
      </c>
      <c r="I12" s="143">
        <f t="shared" si="0"/>
        <v>0</v>
      </c>
    </row>
    <row r="13" spans="1:9" x14ac:dyDescent="0.2">
      <c r="A13" s="3" t="s">
        <v>209</v>
      </c>
      <c r="B13" s="15" t="s">
        <v>210</v>
      </c>
      <c r="C13" s="15" t="s">
        <v>211</v>
      </c>
      <c r="D13" s="4" t="s">
        <v>76</v>
      </c>
      <c r="E13" s="15" t="s">
        <v>212</v>
      </c>
      <c r="F13" s="11" t="s">
        <v>135</v>
      </c>
      <c r="G13" s="6" t="s">
        <v>61</v>
      </c>
      <c r="H13" s="142">
        <v>0</v>
      </c>
      <c r="I13" s="143">
        <f t="shared" si="0"/>
        <v>0</v>
      </c>
    </row>
    <row r="14" spans="1:9" x14ac:dyDescent="0.2">
      <c r="A14" s="3" t="s">
        <v>213</v>
      </c>
      <c r="B14" s="15" t="s">
        <v>126</v>
      </c>
      <c r="C14" s="15" t="s">
        <v>214</v>
      </c>
      <c r="D14" s="4" t="s">
        <v>76</v>
      </c>
      <c r="E14" s="15" t="s">
        <v>215</v>
      </c>
      <c r="F14" s="11" t="s">
        <v>359</v>
      </c>
      <c r="G14" s="6" t="s">
        <v>61</v>
      </c>
      <c r="H14" s="142">
        <v>0</v>
      </c>
      <c r="I14" s="143">
        <f t="shared" si="0"/>
        <v>0</v>
      </c>
    </row>
    <row r="15" spans="1:9" x14ac:dyDescent="0.2">
      <c r="A15" s="3" t="s">
        <v>216</v>
      </c>
      <c r="B15" s="15" t="s">
        <v>217</v>
      </c>
      <c r="C15" s="15" t="s">
        <v>218</v>
      </c>
      <c r="D15" s="4" t="s">
        <v>76</v>
      </c>
      <c r="E15" s="15" t="s">
        <v>219</v>
      </c>
      <c r="F15" s="11" t="s">
        <v>135</v>
      </c>
      <c r="G15" s="6" t="s">
        <v>61</v>
      </c>
      <c r="H15" s="142">
        <v>0</v>
      </c>
      <c r="I15" s="143">
        <f t="shared" si="0"/>
        <v>0</v>
      </c>
    </row>
    <row r="16" spans="1:9" ht="63.75" x14ac:dyDescent="0.2">
      <c r="A16" s="3" t="s">
        <v>221</v>
      </c>
      <c r="B16" s="73" t="s">
        <v>222</v>
      </c>
      <c r="C16" s="4" t="s">
        <v>223</v>
      </c>
      <c r="D16" s="9" t="s">
        <v>60</v>
      </c>
      <c r="E16" s="73" t="s">
        <v>224</v>
      </c>
      <c r="F16" s="11" t="s">
        <v>183</v>
      </c>
      <c r="G16" s="6" t="s">
        <v>61</v>
      </c>
      <c r="H16" s="142">
        <v>0</v>
      </c>
      <c r="I16" s="143">
        <f t="shared" si="0"/>
        <v>0</v>
      </c>
    </row>
    <row r="17" spans="1:13" s="55" customFormat="1" ht="20.45" customHeight="1" x14ac:dyDescent="0.25">
      <c r="A17" s="3" t="s">
        <v>225</v>
      </c>
      <c r="B17" s="73" t="s">
        <v>1408</v>
      </c>
      <c r="C17" s="4" t="s">
        <v>64</v>
      </c>
      <c r="D17" s="9" t="s">
        <v>60</v>
      </c>
      <c r="E17" s="4" t="s">
        <v>63</v>
      </c>
      <c r="F17" s="11" t="s">
        <v>183</v>
      </c>
      <c r="G17" s="6" t="s">
        <v>61</v>
      </c>
      <c r="H17" s="142">
        <v>0</v>
      </c>
      <c r="I17" s="143">
        <f t="shared" si="0"/>
        <v>0</v>
      </c>
      <c r="J17" s="41"/>
      <c r="K17" s="41"/>
      <c r="L17" s="41"/>
      <c r="M17" s="41"/>
    </row>
    <row r="18" spans="1:13" s="97" customFormat="1" ht="63.75" x14ac:dyDescent="0.25">
      <c r="A18" s="3" t="s">
        <v>227</v>
      </c>
      <c r="B18" s="73" t="s">
        <v>228</v>
      </c>
      <c r="C18" s="73" t="s">
        <v>229</v>
      </c>
      <c r="D18" s="9" t="s">
        <v>60</v>
      </c>
      <c r="E18" s="73" t="s">
        <v>65</v>
      </c>
      <c r="F18" s="13">
        <v>1</v>
      </c>
      <c r="G18" s="6" t="s">
        <v>61</v>
      </c>
      <c r="H18" s="142">
        <v>0</v>
      </c>
      <c r="I18" s="143">
        <f t="shared" si="0"/>
        <v>0</v>
      </c>
    </row>
    <row r="19" spans="1:13" ht="63.75" x14ac:dyDescent="0.2">
      <c r="A19" s="3" t="s">
        <v>230</v>
      </c>
      <c r="B19" s="73" t="s">
        <v>231</v>
      </c>
      <c r="C19" s="4" t="s">
        <v>232</v>
      </c>
      <c r="D19" s="9" t="s">
        <v>60</v>
      </c>
      <c r="E19" s="4" t="s">
        <v>66</v>
      </c>
      <c r="F19" s="14">
        <v>1</v>
      </c>
      <c r="G19" s="6" t="s">
        <v>61</v>
      </c>
      <c r="H19" s="142">
        <v>0</v>
      </c>
      <c r="I19" s="143">
        <f t="shared" si="0"/>
        <v>0</v>
      </c>
    </row>
    <row r="20" spans="1:13" ht="25.5" x14ac:dyDescent="0.2">
      <c r="A20" s="3" t="s">
        <v>233</v>
      </c>
      <c r="B20" s="73" t="s">
        <v>234</v>
      </c>
      <c r="C20" s="4" t="s">
        <v>235</v>
      </c>
      <c r="D20" s="9" t="s">
        <v>60</v>
      </c>
      <c r="E20" s="4" t="s">
        <v>67</v>
      </c>
      <c r="F20" s="14">
        <v>1</v>
      </c>
      <c r="G20" s="6" t="s">
        <v>61</v>
      </c>
      <c r="H20" s="142">
        <v>0</v>
      </c>
      <c r="I20" s="143">
        <f t="shared" si="0"/>
        <v>0</v>
      </c>
    </row>
    <row r="21" spans="1:13" ht="38.25" x14ac:dyDescent="0.2">
      <c r="A21" s="3" t="s">
        <v>236</v>
      </c>
      <c r="B21" s="73" t="s">
        <v>237</v>
      </c>
      <c r="C21" s="4" t="s">
        <v>724</v>
      </c>
      <c r="D21" s="9" t="s">
        <v>60</v>
      </c>
      <c r="E21" s="4" t="s">
        <v>68</v>
      </c>
      <c r="F21" s="14">
        <v>2</v>
      </c>
      <c r="G21" s="6" t="s">
        <v>61</v>
      </c>
      <c r="H21" s="142">
        <v>0</v>
      </c>
      <c r="I21" s="143">
        <f t="shared" si="0"/>
        <v>0</v>
      </c>
    </row>
    <row r="22" spans="1:13" ht="38.25" x14ac:dyDescent="0.2">
      <c r="A22" s="3" t="s">
        <v>239</v>
      </c>
      <c r="B22" s="73" t="s">
        <v>240</v>
      </c>
      <c r="C22" s="4" t="s">
        <v>725</v>
      </c>
      <c r="D22" s="9" t="s">
        <v>60</v>
      </c>
      <c r="E22" s="4" t="s">
        <v>69</v>
      </c>
      <c r="F22" s="14">
        <v>5</v>
      </c>
      <c r="G22" s="6" t="s">
        <v>61</v>
      </c>
      <c r="H22" s="142">
        <v>0</v>
      </c>
      <c r="I22" s="143">
        <f t="shared" si="0"/>
        <v>0</v>
      </c>
    </row>
    <row r="23" spans="1:13" ht="51" x14ac:dyDescent="0.2">
      <c r="A23" s="3" t="s">
        <v>242</v>
      </c>
      <c r="B23" s="73" t="s">
        <v>243</v>
      </c>
      <c r="C23" s="73" t="s">
        <v>726</v>
      </c>
      <c r="D23" s="9" t="s">
        <v>60</v>
      </c>
      <c r="E23" s="4" t="s">
        <v>71</v>
      </c>
      <c r="F23" s="14">
        <v>9</v>
      </c>
      <c r="G23" s="6" t="s">
        <v>61</v>
      </c>
      <c r="H23" s="142">
        <v>0</v>
      </c>
      <c r="I23" s="143">
        <f t="shared" si="0"/>
        <v>0</v>
      </c>
    </row>
    <row r="24" spans="1:13" ht="51" x14ac:dyDescent="0.2">
      <c r="A24" s="3" t="s">
        <v>245</v>
      </c>
      <c r="B24" s="73" t="s">
        <v>246</v>
      </c>
      <c r="C24" s="4" t="s">
        <v>247</v>
      </c>
      <c r="D24" s="9" t="s">
        <v>60</v>
      </c>
      <c r="E24" s="4" t="s">
        <v>70</v>
      </c>
      <c r="F24" s="14">
        <v>1</v>
      </c>
      <c r="G24" s="6" t="s">
        <v>61</v>
      </c>
      <c r="H24" s="142">
        <v>0</v>
      </c>
      <c r="I24" s="143">
        <f t="shared" si="0"/>
        <v>0</v>
      </c>
    </row>
    <row r="25" spans="1:13" x14ac:dyDescent="0.2">
      <c r="A25" s="3" t="s">
        <v>248</v>
      </c>
      <c r="B25" s="73" t="s">
        <v>249</v>
      </c>
      <c r="C25" s="4" t="s">
        <v>250</v>
      </c>
      <c r="D25" s="9" t="s">
        <v>60</v>
      </c>
      <c r="E25" s="4" t="s">
        <v>250</v>
      </c>
      <c r="F25" s="14">
        <v>1</v>
      </c>
      <c r="G25" s="6" t="s">
        <v>61</v>
      </c>
      <c r="H25" s="142">
        <v>0</v>
      </c>
      <c r="I25" s="143">
        <f t="shared" si="0"/>
        <v>0</v>
      </c>
    </row>
    <row r="26" spans="1:13" x14ac:dyDescent="0.2">
      <c r="A26" s="3" t="s">
        <v>251</v>
      </c>
      <c r="B26" s="15" t="s">
        <v>252</v>
      </c>
      <c r="C26" s="15" t="s">
        <v>92</v>
      </c>
      <c r="D26" s="9" t="s">
        <v>60</v>
      </c>
      <c r="E26" s="4" t="s">
        <v>92</v>
      </c>
      <c r="F26" s="6">
        <v>1</v>
      </c>
      <c r="G26" s="6" t="s">
        <v>61</v>
      </c>
      <c r="H26" s="142">
        <v>0</v>
      </c>
      <c r="I26" s="143">
        <f t="shared" si="0"/>
        <v>0</v>
      </c>
    </row>
    <row r="27" spans="1:13" x14ac:dyDescent="0.2">
      <c r="A27" s="3" t="s">
        <v>253</v>
      </c>
      <c r="B27" s="15" t="s">
        <v>727</v>
      </c>
      <c r="C27" s="15" t="s">
        <v>255</v>
      </c>
      <c r="D27" s="15" t="s">
        <v>76</v>
      </c>
      <c r="E27" s="15" t="s">
        <v>728</v>
      </c>
      <c r="F27" s="11" t="s">
        <v>183</v>
      </c>
      <c r="G27" s="6" t="s">
        <v>61</v>
      </c>
      <c r="H27" s="142">
        <v>0</v>
      </c>
      <c r="I27" s="143">
        <f t="shared" si="0"/>
        <v>0</v>
      </c>
    </row>
    <row r="28" spans="1:13" x14ac:dyDescent="0.2">
      <c r="A28" s="3" t="s">
        <v>257</v>
      </c>
      <c r="B28" s="16" t="s">
        <v>729</v>
      </c>
      <c r="C28" s="4"/>
      <c r="D28" s="9" t="s">
        <v>60</v>
      </c>
      <c r="E28" s="16" t="s">
        <v>94</v>
      </c>
      <c r="F28" s="6">
        <v>3</v>
      </c>
      <c r="G28" s="6" t="s">
        <v>61</v>
      </c>
      <c r="H28" s="142">
        <v>0</v>
      </c>
      <c r="I28" s="143">
        <f t="shared" si="0"/>
        <v>0</v>
      </c>
    </row>
    <row r="29" spans="1:13" x14ac:dyDescent="0.2">
      <c r="A29" s="3" t="s">
        <v>259</v>
      </c>
      <c r="B29" s="15" t="s">
        <v>260</v>
      </c>
      <c r="C29" s="4"/>
      <c r="D29" s="9" t="s">
        <v>60</v>
      </c>
      <c r="E29" s="15" t="s">
        <v>261</v>
      </c>
      <c r="F29" s="11" t="s">
        <v>268</v>
      </c>
      <c r="G29" s="6" t="s">
        <v>61</v>
      </c>
      <c r="H29" s="142">
        <v>0</v>
      </c>
      <c r="I29" s="143">
        <f t="shared" si="0"/>
        <v>0</v>
      </c>
    </row>
    <row r="30" spans="1:13" x14ac:dyDescent="0.2">
      <c r="A30" s="3" t="s">
        <v>262</v>
      </c>
      <c r="B30" s="16" t="s">
        <v>730</v>
      </c>
      <c r="C30" s="4"/>
      <c r="D30" s="9" t="s">
        <v>60</v>
      </c>
      <c r="E30" s="15" t="s">
        <v>264</v>
      </c>
      <c r="F30" s="11" t="s">
        <v>183</v>
      </c>
      <c r="G30" s="6" t="s">
        <v>61</v>
      </c>
      <c r="H30" s="142">
        <v>0</v>
      </c>
      <c r="I30" s="143">
        <f t="shared" si="0"/>
        <v>0</v>
      </c>
    </row>
    <row r="31" spans="1:13" x14ac:dyDescent="0.2">
      <c r="A31" s="3" t="s">
        <v>265</v>
      </c>
      <c r="B31" s="16" t="s">
        <v>731</v>
      </c>
      <c r="C31" s="4"/>
      <c r="D31" s="9" t="s">
        <v>60</v>
      </c>
      <c r="E31" s="15" t="s">
        <v>267</v>
      </c>
      <c r="F31" s="11" t="s">
        <v>268</v>
      </c>
      <c r="G31" s="6" t="s">
        <v>61</v>
      </c>
      <c r="H31" s="142">
        <v>0</v>
      </c>
      <c r="I31" s="143">
        <f t="shared" si="0"/>
        <v>0</v>
      </c>
    </row>
    <row r="32" spans="1:13" x14ac:dyDescent="0.2">
      <c r="A32" s="3" t="s">
        <v>269</v>
      </c>
      <c r="B32" s="15" t="s">
        <v>270</v>
      </c>
      <c r="C32" s="15" t="s">
        <v>83</v>
      </c>
      <c r="D32" s="4" t="s">
        <v>76</v>
      </c>
      <c r="E32" s="15" t="s">
        <v>271</v>
      </c>
      <c r="F32" s="11" t="s">
        <v>183</v>
      </c>
      <c r="G32" s="6" t="s">
        <v>61</v>
      </c>
      <c r="H32" s="142">
        <v>0</v>
      </c>
      <c r="I32" s="143">
        <f t="shared" si="0"/>
        <v>0</v>
      </c>
    </row>
    <row r="33" spans="1:9" x14ac:dyDescent="0.2">
      <c r="A33" s="3" t="s">
        <v>272</v>
      </c>
      <c r="B33" s="15" t="s">
        <v>273</v>
      </c>
      <c r="C33" s="15" t="s">
        <v>84</v>
      </c>
      <c r="D33" s="4" t="s">
        <v>76</v>
      </c>
      <c r="E33" s="15" t="s">
        <v>274</v>
      </c>
      <c r="F33" s="11" t="s">
        <v>732</v>
      </c>
      <c r="G33" s="6" t="s">
        <v>61</v>
      </c>
      <c r="H33" s="142">
        <v>0</v>
      </c>
      <c r="I33" s="143">
        <f t="shared" si="0"/>
        <v>0</v>
      </c>
    </row>
    <row r="34" spans="1:9" x14ac:dyDescent="0.2">
      <c r="A34" s="3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1" t="s">
        <v>279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3" t="s">
        <v>280</v>
      </c>
      <c r="B35" s="15" t="s">
        <v>126</v>
      </c>
      <c r="C35" s="15" t="s">
        <v>82</v>
      </c>
      <c r="D35" s="4" t="s">
        <v>76</v>
      </c>
      <c r="E35" s="15" t="s">
        <v>281</v>
      </c>
      <c r="F35" s="11" t="s">
        <v>183</v>
      </c>
      <c r="G35" s="6" t="s">
        <v>61</v>
      </c>
      <c r="H35" s="142">
        <v>0</v>
      </c>
      <c r="I35" s="143">
        <f t="shared" si="0"/>
        <v>0</v>
      </c>
    </row>
    <row r="36" spans="1:9" x14ac:dyDescent="0.2">
      <c r="A36" s="3" t="s">
        <v>282</v>
      </c>
      <c r="B36" s="15" t="s">
        <v>79</v>
      </c>
      <c r="C36" s="15" t="s">
        <v>283</v>
      </c>
      <c r="D36" s="4" t="s">
        <v>76</v>
      </c>
      <c r="E36" s="15" t="s">
        <v>284</v>
      </c>
      <c r="F36" s="11" t="s">
        <v>109</v>
      </c>
      <c r="G36" s="6" t="s">
        <v>61</v>
      </c>
      <c r="H36" s="142">
        <v>0</v>
      </c>
      <c r="I36" s="143">
        <f t="shared" si="0"/>
        <v>0</v>
      </c>
    </row>
    <row r="37" spans="1:9" x14ac:dyDescent="0.2">
      <c r="A37" s="3" t="s">
        <v>285</v>
      </c>
      <c r="B37" s="15" t="s">
        <v>79</v>
      </c>
      <c r="C37" s="15" t="s">
        <v>286</v>
      </c>
      <c r="D37" s="4" t="s">
        <v>76</v>
      </c>
      <c r="E37" s="15" t="s">
        <v>287</v>
      </c>
      <c r="F37" s="11" t="s">
        <v>109</v>
      </c>
      <c r="G37" s="6" t="s">
        <v>61</v>
      </c>
      <c r="H37" s="142">
        <v>0</v>
      </c>
      <c r="I37" s="143">
        <f t="shared" si="0"/>
        <v>0</v>
      </c>
    </row>
    <row r="38" spans="1:9" x14ac:dyDescent="0.2">
      <c r="A38" s="3" t="s">
        <v>288</v>
      </c>
      <c r="B38" s="15" t="s">
        <v>79</v>
      </c>
      <c r="C38" s="15" t="s">
        <v>289</v>
      </c>
      <c r="D38" s="4" t="s">
        <v>76</v>
      </c>
      <c r="E38" s="19">
        <v>1985600000</v>
      </c>
      <c r="F38" s="6">
        <v>4</v>
      </c>
      <c r="G38" s="6" t="s">
        <v>61</v>
      </c>
      <c r="H38" s="142">
        <v>0</v>
      </c>
      <c r="I38" s="143">
        <f t="shared" si="0"/>
        <v>0</v>
      </c>
    </row>
    <row r="39" spans="1:9" x14ac:dyDescent="0.2">
      <c r="A39" s="3" t="s">
        <v>290</v>
      </c>
      <c r="B39" s="15" t="s">
        <v>291</v>
      </c>
      <c r="C39" s="15" t="s">
        <v>292</v>
      </c>
      <c r="D39" s="4" t="s">
        <v>76</v>
      </c>
      <c r="E39" s="15" t="s">
        <v>293</v>
      </c>
      <c r="F39" s="11" t="s">
        <v>183</v>
      </c>
      <c r="G39" s="6" t="s">
        <v>61</v>
      </c>
      <c r="H39" s="142">
        <v>0</v>
      </c>
      <c r="I39" s="143">
        <f t="shared" si="0"/>
        <v>0</v>
      </c>
    </row>
    <row r="40" spans="1:9" x14ac:dyDescent="0.2">
      <c r="A40" s="3" t="s">
        <v>294</v>
      </c>
      <c r="B40" s="15" t="s">
        <v>295</v>
      </c>
      <c r="C40" s="15" t="s">
        <v>296</v>
      </c>
      <c r="D40" s="4" t="s">
        <v>76</v>
      </c>
      <c r="E40" s="15" t="s">
        <v>297</v>
      </c>
      <c r="F40" s="11" t="s">
        <v>279</v>
      </c>
      <c r="G40" s="6" t="s">
        <v>61</v>
      </c>
      <c r="H40" s="142">
        <v>0</v>
      </c>
      <c r="I40" s="143">
        <f t="shared" si="0"/>
        <v>0</v>
      </c>
    </row>
    <row r="41" spans="1:9" x14ac:dyDescent="0.2">
      <c r="A41" s="3" t="s">
        <v>298</v>
      </c>
      <c r="B41" s="15" t="s">
        <v>79</v>
      </c>
      <c r="C41" s="15" t="s">
        <v>299</v>
      </c>
      <c r="D41" s="4" t="s">
        <v>76</v>
      </c>
      <c r="E41" s="19">
        <v>1527620000</v>
      </c>
      <c r="F41" s="6">
        <v>3</v>
      </c>
      <c r="G41" s="6" t="s">
        <v>61</v>
      </c>
      <c r="H41" s="142">
        <v>0</v>
      </c>
      <c r="I41" s="143">
        <f t="shared" si="0"/>
        <v>0</v>
      </c>
    </row>
    <row r="42" spans="1:9" x14ac:dyDescent="0.2">
      <c r="A42" s="3" t="s">
        <v>300</v>
      </c>
      <c r="B42" s="15" t="s">
        <v>79</v>
      </c>
      <c r="C42" s="15" t="s">
        <v>301</v>
      </c>
      <c r="D42" s="4" t="s">
        <v>76</v>
      </c>
      <c r="E42" s="19">
        <v>1527890000</v>
      </c>
      <c r="F42" s="6">
        <v>2</v>
      </c>
      <c r="G42" s="6" t="s">
        <v>61</v>
      </c>
      <c r="H42" s="142">
        <v>0</v>
      </c>
      <c r="I42" s="143">
        <f t="shared" si="0"/>
        <v>0</v>
      </c>
    </row>
    <row r="43" spans="1:9" x14ac:dyDescent="0.2">
      <c r="A43" s="3" t="s">
        <v>302</v>
      </c>
      <c r="B43" s="15" t="s">
        <v>126</v>
      </c>
      <c r="C43" s="15" t="s">
        <v>303</v>
      </c>
      <c r="D43" s="4" t="s">
        <v>76</v>
      </c>
      <c r="E43" s="15" t="s">
        <v>304</v>
      </c>
      <c r="F43" s="11" t="s">
        <v>183</v>
      </c>
      <c r="G43" s="6" t="s">
        <v>61</v>
      </c>
      <c r="H43" s="142">
        <v>0</v>
      </c>
      <c r="I43" s="143">
        <f t="shared" si="0"/>
        <v>0</v>
      </c>
    </row>
    <row r="44" spans="1:9" x14ac:dyDescent="0.2">
      <c r="A44" s="3" t="s">
        <v>305</v>
      </c>
      <c r="B44" s="15" t="s">
        <v>306</v>
      </c>
      <c r="C44" s="15" t="s">
        <v>99</v>
      </c>
      <c r="D44" s="18" t="s">
        <v>100</v>
      </c>
      <c r="E44" s="19">
        <v>2904603</v>
      </c>
      <c r="F44" s="11" t="s">
        <v>183</v>
      </c>
      <c r="G44" s="6" t="s">
        <v>61</v>
      </c>
      <c r="H44" s="142">
        <v>0</v>
      </c>
      <c r="I44" s="143">
        <f t="shared" si="0"/>
        <v>0</v>
      </c>
    </row>
    <row r="45" spans="1:9" x14ac:dyDescent="0.2">
      <c r="A45" s="3" t="s">
        <v>308</v>
      </c>
      <c r="B45" s="15" t="s">
        <v>309</v>
      </c>
      <c r="C45" s="15" t="s">
        <v>733</v>
      </c>
      <c r="D45" s="18" t="s">
        <v>100</v>
      </c>
      <c r="E45" s="19">
        <v>2907077</v>
      </c>
      <c r="F45" s="11" t="s">
        <v>183</v>
      </c>
      <c r="G45" s="6" t="s">
        <v>61</v>
      </c>
      <c r="H45" s="142">
        <v>0</v>
      </c>
      <c r="I45" s="143">
        <f t="shared" si="0"/>
        <v>0</v>
      </c>
    </row>
    <row r="46" spans="1:9" x14ac:dyDescent="0.2">
      <c r="A46" s="3" t="s">
        <v>311</v>
      </c>
      <c r="B46" s="15" t="s">
        <v>312</v>
      </c>
      <c r="C46" s="19" t="s">
        <v>313</v>
      </c>
      <c r="D46" s="18" t="s">
        <v>100</v>
      </c>
      <c r="E46" s="20">
        <v>2910119</v>
      </c>
      <c r="F46" s="11" t="s">
        <v>183</v>
      </c>
      <c r="G46" s="6" t="s">
        <v>61</v>
      </c>
      <c r="H46" s="142">
        <v>0</v>
      </c>
      <c r="I46" s="143">
        <f t="shared" si="0"/>
        <v>0</v>
      </c>
    </row>
    <row r="47" spans="1:9" x14ac:dyDescent="0.2">
      <c r="A47" s="3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1" t="s">
        <v>183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3" t="s">
        <v>317</v>
      </c>
      <c r="B48" s="15" t="s">
        <v>734</v>
      </c>
      <c r="C48" s="15"/>
      <c r="D48" s="9" t="s">
        <v>60</v>
      </c>
      <c r="E48" s="15" t="s">
        <v>103</v>
      </c>
      <c r="F48" s="11" t="s">
        <v>279</v>
      </c>
      <c r="G48" s="6" t="s">
        <v>61</v>
      </c>
      <c r="H48" s="142">
        <v>0</v>
      </c>
      <c r="I48" s="143">
        <f t="shared" si="0"/>
        <v>0</v>
      </c>
    </row>
    <row r="49" spans="1:9" x14ac:dyDescent="0.2">
      <c r="A49" s="3" t="s">
        <v>319</v>
      </c>
      <c r="B49" s="16" t="s">
        <v>320</v>
      </c>
      <c r="C49" s="16"/>
      <c r="D49" s="9" t="s">
        <v>60</v>
      </c>
      <c r="E49" s="16" t="s">
        <v>105</v>
      </c>
      <c r="F49" s="11" t="s">
        <v>279</v>
      </c>
      <c r="G49" s="6" t="s">
        <v>61</v>
      </c>
      <c r="H49" s="142">
        <v>0</v>
      </c>
      <c r="I49" s="143">
        <f t="shared" si="0"/>
        <v>0</v>
      </c>
    </row>
    <row r="50" spans="1:9" x14ac:dyDescent="0.2">
      <c r="A50" s="3" t="s">
        <v>322</v>
      </c>
      <c r="B50" s="15" t="s">
        <v>126</v>
      </c>
      <c r="C50" s="15" t="s">
        <v>119</v>
      </c>
      <c r="D50" s="4" t="s">
        <v>76</v>
      </c>
      <c r="E50" s="15" t="s">
        <v>323</v>
      </c>
      <c r="F50" s="11" t="s">
        <v>359</v>
      </c>
      <c r="G50" s="6" t="s">
        <v>61</v>
      </c>
      <c r="H50" s="142">
        <v>0</v>
      </c>
      <c r="I50" s="143">
        <f t="shared" si="0"/>
        <v>0</v>
      </c>
    </row>
    <row r="51" spans="1:9" x14ac:dyDescent="0.2">
      <c r="A51" s="3" t="s">
        <v>324</v>
      </c>
      <c r="B51" s="15" t="s">
        <v>325</v>
      </c>
      <c r="C51" s="15" t="s">
        <v>326</v>
      </c>
      <c r="D51" s="4" t="s">
        <v>76</v>
      </c>
      <c r="E51" s="15" t="s">
        <v>327</v>
      </c>
      <c r="F51" s="11" t="s">
        <v>279</v>
      </c>
      <c r="G51" s="6" t="s">
        <v>61</v>
      </c>
      <c r="H51" s="142">
        <v>0</v>
      </c>
      <c r="I51" s="143">
        <f t="shared" si="0"/>
        <v>0</v>
      </c>
    </row>
    <row r="52" spans="1:9" x14ac:dyDescent="0.2">
      <c r="A52" s="3" t="s">
        <v>328</v>
      </c>
      <c r="B52" s="15" t="s">
        <v>735</v>
      </c>
      <c r="C52" s="15" t="s">
        <v>111</v>
      </c>
      <c r="D52" s="4" t="s">
        <v>76</v>
      </c>
      <c r="E52" s="15" t="s">
        <v>339</v>
      </c>
      <c r="F52" s="11" t="s">
        <v>680</v>
      </c>
      <c r="G52" s="6" t="s">
        <v>61</v>
      </c>
      <c r="H52" s="142">
        <v>0</v>
      </c>
      <c r="I52" s="143">
        <f t="shared" si="0"/>
        <v>0</v>
      </c>
    </row>
    <row r="53" spans="1:9" x14ac:dyDescent="0.2">
      <c r="A53" s="3" t="s">
        <v>331</v>
      </c>
      <c r="B53" s="15" t="s">
        <v>341</v>
      </c>
      <c r="C53" s="18" t="s">
        <v>115</v>
      </c>
      <c r="D53" s="9" t="s">
        <v>60</v>
      </c>
      <c r="E53" s="18" t="s">
        <v>114</v>
      </c>
      <c r="F53" s="6">
        <v>3</v>
      </c>
      <c r="G53" s="6" t="s">
        <v>61</v>
      </c>
      <c r="H53" s="142">
        <v>0</v>
      </c>
      <c r="I53" s="143">
        <f t="shared" si="0"/>
        <v>0</v>
      </c>
    </row>
    <row r="54" spans="1:9" x14ac:dyDescent="0.2">
      <c r="A54" s="3" t="s">
        <v>333</v>
      </c>
      <c r="B54" s="15" t="s">
        <v>343</v>
      </c>
      <c r="C54" s="4"/>
      <c r="D54" s="9" t="s">
        <v>60</v>
      </c>
      <c r="E54" s="15" t="s">
        <v>97</v>
      </c>
      <c r="F54" s="11" t="s">
        <v>183</v>
      </c>
      <c r="G54" s="6" t="s">
        <v>61</v>
      </c>
      <c r="H54" s="142">
        <v>0</v>
      </c>
      <c r="I54" s="143">
        <f t="shared" si="0"/>
        <v>0</v>
      </c>
    </row>
    <row r="55" spans="1:9" x14ac:dyDescent="0.2">
      <c r="A55" s="3" t="s">
        <v>337</v>
      </c>
      <c r="B55" s="15" t="s">
        <v>736</v>
      </c>
      <c r="C55" s="15" t="s">
        <v>118</v>
      </c>
      <c r="D55" s="4" t="s">
        <v>76</v>
      </c>
      <c r="E55" s="15" t="s">
        <v>737</v>
      </c>
      <c r="F55" s="11" t="s">
        <v>109</v>
      </c>
      <c r="G55" s="6" t="s">
        <v>61</v>
      </c>
      <c r="H55" s="142">
        <v>0</v>
      </c>
      <c r="I55" s="143">
        <f t="shared" si="0"/>
        <v>0</v>
      </c>
    </row>
    <row r="56" spans="1:9" x14ac:dyDescent="0.2">
      <c r="A56" s="3" t="s">
        <v>340</v>
      </c>
      <c r="B56" s="19" t="s">
        <v>126</v>
      </c>
      <c r="C56" s="19" t="s">
        <v>125</v>
      </c>
      <c r="D56" s="28" t="s">
        <v>76</v>
      </c>
      <c r="E56" s="19">
        <v>1046410000</v>
      </c>
      <c r="F56" s="6">
        <v>12</v>
      </c>
      <c r="G56" s="6" t="s">
        <v>61</v>
      </c>
      <c r="H56" s="142">
        <v>0</v>
      </c>
      <c r="I56" s="143">
        <f t="shared" si="0"/>
        <v>0</v>
      </c>
    </row>
    <row r="57" spans="1:9" x14ac:dyDescent="0.2">
      <c r="A57" s="3" t="s">
        <v>342</v>
      </c>
      <c r="B57" s="15" t="s">
        <v>329</v>
      </c>
      <c r="C57" s="15" t="s">
        <v>122</v>
      </c>
      <c r="D57" s="4" t="s">
        <v>76</v>
      </c>
      <c r="E57" s="15" t="s">
        <v>738</v>
      </c>
      <c r="F57" s="11" t="s">
        <v>124</v>
      </c>
      <c r="G57" s="6" t="s">
        <v>61</v>
      </c>
      <c r="H57" s="142">
        <v>0</v>
      </c>
      <c r="I57" s="143">
        <f t="shared" si="0"/>
        <v>0</v>
      </c>
    </row>
    <row r="58" spans="1:9" x14ac:dyDescent="0.2">
      <c r="A58" s="3" t="s">
        <v>344</v>
      </c>
      <c r="B58" s="4" t="s">
        <v>739</v>
      </c>
      <c r="C58" s="4" t="s">
        <v>127</v>
      </c>
      <c r="D58" s="18" t="s">
        <v>100</v>
      </c>
      <c r="E58" s="19">
        <v>2906817</v>
      </c>
      <c r="F58" s="6">
        <v>8</v>
      </c>
      <c r="G58" s="74" t="s">
        <v>61</v>
      </c>
      <c r="H58" s="142">
        <v>0</v>
      </c>
      <c r="I58" s="143">
        <f t="shared" si="0"/>
        <v>0</v>
      </c>
    </row>
    <row r="59" spans="1:9" x14ac:dyDescent="0.2">
      <c r="A59" s="3" t="s">
        <v>348</v>
      </c>
      <c r="B59" s="15" t="s">
        <v>740</v>
      </c>
      <c r="C59" s="15"/>
      <c r="D59" s="9" t="s">
        <v>60</v>
      </c>
      <c r="E59" s="15" t="s">
        <v>106</v>
      </c>
      <c r="F59" s="11" t="s">
        <v>279</v>
      </c>
      <c r="G59" s="6" t="s">
        <v>61</v>
      </c>
      <c r="H59" s="142">
        <v>0</v>
      </c>
      <c r="I59" s="143">
        <f t="shared" si="0"/>
        <v>0</v>
      </c>
    </row>
    <row r="60" spans="1:9" x14ac:dyDescent="0.2">
      <c r="A60" s="3" t="s">
        <v>353</v>
      </c>
      <c r="B60" s="16" t="s">
        <v>320</v>
      </c>
      <c r="C60" s="16"/>
      <c r="D60" s="9" t="s">
        <v>60</v>
      </c>
      <c r="E60" s="16" t="s">
        <v>741</v>
      </c>
      <c r="F60" s="11" t="s">
        <v>279</v>
      </c>
      <c r="G60" s="6" t="s">
        <v>61</v>
      </c>
      <c r="H60" s="142">
        <v>0</v>
      </c>
      <c r="I60" s="143">
        <f t="shared" si="0"/>
        <v>0</v>
      </c>
    </row>
    <row r="61" spans="1:9" x14ac:dyDescent="0.2">
      <c r="A61" s="3" t="s">
        <v>355</v>
      </c>
      <c r="B61" s="15" t="s">
        <v>742</v>
      </c>
      <c r="C61" s="15" t="s">
        <v>108</v>
      </c>
      <c r="D61" s="28" t="s">
        <v>76</v>
      </c>
      <c r="E61" s="20">
        <v>1510470000</v>
      </c>
      <c r="F61" s="11" t="s">
        <v>109</v>
      </c>
      <c r="G61" s="6" t="s">
        <v>61</v>
      </c>
      <c r="H61" s="142">
        <v>0</v>
      </c>
      <c r="I61" s="143">
        <f t="shared" si="0"/>
        <v>0</v>
      </c>
    </row>
    <row r="62" spans="1:9" x14ac:dyDescent="0.2">
      <c r="A62" s="3" t="s">
        <v>357</v>
      </c>
      <c r="B62" s="15" t="s">
        <v>743</v>
      </c>
      <c r="C62" s="4" t="s">
        <v>744</v>
      </c>
      <c r="D62" s="28" t="s">
        <v>76</v>
      </c>
      <c r="E62" s="15" t="s">
        <v>745</v>
      </c>
      <c r="F62" s="11" t="s">
        <v>109</v>
      </c>
      <c r="G62" s="6" t="s">
        <v>61</v>
      </c>
      <c r="H62" s="142">
        <v>0</v>
      </c>
      <c r="I62" s="143">
        <f t="shared" si="0"/>
        <v>0</v>
      </c>
    </row>
    <row r="63" spans="1:9" x14ac:dyDescent="0.2">
      <c r="A63" s="3" t="s">
        <v>360</v>
      </c>
      <c r="B63" s="15" t="s">
        <v>126</v>
      </c>
      <c r="C63" s="15" t="s">
        <v>117</v>
      </c>
      <c r="D63" s="4" t="s">
        <v>76</v>
      </c>
      <c r="E63" s="15" t="s">
        <v>746</v>
      </c>
      <c r="F63" s="11" t="s">
        <v>109</v>
      </c>
      <c r="G63" s="6" t="s">
        <v>61</v>
      </c>
      <c r="H63" s="142">
        <v>0</v>
      </c>
      <c r="I63" s="143">
        <f t="shared" si="0"/>
        <v>0</v>
      </c>
    </row>
    <row r="64" spans="1:9" x14ac:dyDescent="0.2">
      <c r="A64" s="3" t="s">
        <v>362</v>
      </c>
      <c r="B64" s="15" t="s">
        <v>345</v>
      </c>
      <c r="C64" s="15" t="s">
        <v>120</v>
      </c>
      <c r="D64" s="4" t="s">
        <v>76</v>
      </c>
      <c r="E64" s="15" t="s">
        <v>346</v>
      </c>
      <c r="F64" s="11" t="s">
        <v>747</v>
      </c>
      <c r="G64" s="6" t="s">
        <v>61</v>
      </c>
      <c r="H64" s="142">
        <v>0</v>
      </c>
      <c r="I64" s="143">
        <f t="shared" si="0"/>
        <v>0</v>
      </c>
    </row>
    <row r="65" spans="1:9" x14ac:dyDescent="0.2">
      <c r="A65" s="3" t="s">
        <v>364</v>
      </c>
      <c r="B65" s="15" t="s">
        <v>349</v>
      </c>
      <c r="C65" s="15" t="s">
        <v>350</v>
      </c>
      <c r="D65" s="4" t="s">
        <v>76</v>
      </c>
      <c r="E65" s="15" t="s">
        <v>351</v>
      </c>
      <c r="F65" s="11" t="s">
        <v>748</v>
      </c>
      <c r="G65" s="6" t="s">
        <v>61</v>
      </c>
      <c r="H65" s="142">
        <v>0</v>
      </c>
      <c r="I65" s="143">
        <f t="shared" si="0"/>
        <v>0</v>
      </c>
    </row>
    <row r="66" spans="1:9" x14ac:dyDescent="0.2">
      <c r="A66" s="3" t="s">
        <v>365</v>
      </c>
      <c r="B66" s="15" t="s">
        <v>210</v>
      </c>
      <c r="C66" s="15" t="s">
        <v>136</v>
      </c>
      <c r="D66" s="4" t="s">
        <v>76</v>
      </c>
      <c r="E66" s="15" t="s">
        <v>358</v>
      </c>
      <c r="F66" s="11" t="s">
        <v>137</v>
      </c>
      <c r="G66" s="6" t="s">
        <v>61</v>
      </c>
      <c r="H66" s="142">
        <v>0</v>
      </c>
      <c r="I66" s="143">
        <f t="shared" si="0"/>
        <v>0</v>
      </c>
    </row>
    <row r="67" spans="1:9" x14ac:dyDescent="0.2">
      <c r="A67" s="3" t="s">
        <v>368</v>
      </c>
      <c r="B67" s="15" t="s">
        <v>126</v>
      </c>
      <c r="C67" s="15" t="s">
        <v>138</v>
      </c>
      <c r="D67" s="4" t="s">
        <v>76</v>
      </c>
      <c r="E67" s="15" t="s">
        <v>361</v>
      </c>
      <c r="F67" s="11" t="s">
        <v>139</v>
      </c>
      <c r="G67" s="6" t="s">
        <v>61</v>
      </c>
      <c r="H67" s="142">
        <v>0</v>
      </c>
      <c r="I67" s="143">
        <f t="shared" si="0"/>
        <v>0</v>
      </c>
    </row>
    <row r="68" spans="1:9" x14ac:dyDescent="0.2">
      <c r="A68" s="3" t="s">
        <v>371</v>
      </c>
      <c r="B68" s="15" t="s">
        <v>210</v>
      </c>
      <c r="C68" s="15" t="s">
        <v>130</v>
      </c>
      <c r="D68" s="4" t="s">
        <v>76</v>
      </c>
      <c r="E68" s="15" t="s">
        <v>129</v>
      </c>
      <c r="F68" s="11" t="s">
        <v>749</v>
      </c>
      <c r="G68" s="6" t="s">
        <v>61</v>
      </c>
      <c r="H68" s="142">
        <v>0</v>
      </c>
      <c r="I68" s="143">
        <f t="shared" si="0"/>
        <v>0</v>
      </c>
    </row>
    <row r="69" spans="1:9" x14ac:dyDescent="0.2">
      <c r="A69" s="3" t="s">
        <v>373</v>
      </c>
      <c r="B69" s="15" t="s">
        <v>126</v>
      </c>
      <c r="C69" s="15" t="s">
        <v>131</v>
      </c>
      <c r="D69" s="4" t="s">
        <v>76</v>
      </c>
      <c r="E69" s="15" t="s">
        <v>356</v>
      </c>
      <c r="F69" s="11" t="s">
        <v>750</v>
      </c>
      <c r="G69" s="6" t="s">
        <v>61</v>
      </c>
      <c r="H69" s="142">
        <v>0</v>
      </c>
      <c r="I69" s="143">
        <f t="shared" si="0"/>
        <v>0</v>
      </c>
    </row>
    <row r="70" spans="1:9" x14ac:dyDescent="0.2">
      <c r="A70" s="3" t="s">
        <v>375</v>
      </c>
      <c r="B70" s="15" t="s">
        <v>79</v>
      </c>
      <c r="C70" s="15" t="s">
        <v>751</v>
      </c>
      <c r="D70" s="4" t="s">
        <v>76</v>
      </c>
      <c r="E70" s="15" t="s">
        <v>752</v>
      </c>
      <c r="F70" s="11" t="s">
        <v>183</v>
      </c>
      <c r="G70" s="6" t="s">
        <v>61</v>
      </c>
      <c r="H70" s="142">
        <v>0</v>
      </c>
      <c r="I70" s="143">
        <f t="shared" ref="I70:I133" si="1">F70*H70</f>
        <v>0</v>
      </c>
    </row>
    <row r="71" spans="1:9" x14ac:dyDescent="0.2">
      <c r="A71" s="3" t="s">
        <v>376</v>
      </c>
      <c r="B71" s="15" t="s">
        <v>210</v>
      </c>
      <c r="C71" s="15" t="s">
        <v>141</v>
      </c>
      <c r="D71" s="4" t="s">
        <v>76</v>
      </c>
      <c r="E71" s="15" t="s">
        <v>140</v>
      </c>
      <c r="F71" s="11" t="s">
        <v>279</v>
      </c>
      <c r="G71" s="6" t="s">
        <v>61</v>
      </c>
      <c r="H71" s="142">
        <v>0</v>
      </c>
      <c r="I71" s="143">
        <f t="shared" si="1"/>
        <v>0</v>
      </c>
    </row>
    <row r="72" spans="1:9" x14ac:dyDescent="0.2">
      <c r="A72" s="3" t="s">
        <v>378</v>
      </c>
      <c r="B72" s="15" t="s">
        <v>126</v>
      </c>
      <c r="C72" s="15" t="s">
        <v>366</v>
      </c>
      <c r="D72" s="4" t="s">
        <v>76</v>
      </c>
      <c r="E72" s="15" t="s">
        <v>367</v>
      </c>
      <c r="F72" s="11" t="s">
        <v>279</v>
      </c>
      <c r="G72" s="6" t="s">
        <v>61</v>
      </c>
      <c r="H72" s="142">
        <v>0</v>
      </c>
      <c r="I72" s="143">
        <f t="shared" si="1"/>
        <v>0</v>
      </c>
    </row>
    <row r="73" spans="1:9" x14ac:dyDescent="0.2">
      <c r="A73" s="3" t="s">
        <v>380</v>
      </c>
      <c r="B73" s="15" t="s">
        <v>217</v>
      </c>
      <c r="C73" s="15" t="s">
        <v>369</v>
      </c>
      <c r="D73" s="4" t="s">
        <v>76</v>
      </c>
      <c r="E73" s="15" t="s">
        <v>370</v>
      </c>
      <c r="F73" s="11" t="s">
        <v>753</v>
      </c>
      <c r="G73" s="6" t="s">
        <v>61</v>
      </c>
      <c r="H73" s="142">
        <v>0</v>
      </c>
      <c r="I73" s="143">
        <f t="shared" si="1"/>
        <v>0</v>
      </c>
    </row>
    <row r="74" spans="1:9" x14ac:dyDescent="0.2">
      <c r="A74" s="3" t="s">
        <v>382</v>
      </c>
      <c r="B74" s="15" t="s">
        <v>372</v>
      </c>
      <c r="C74" s="4"/>
      <c r="D74" s="18" t="s">
        <v>100</v>
      </c>
      <c r="E74" s="15" t="s">
        <v>147</v>
      </c>
      <c r="F74" s="11" t="s">
        <v>183</v>
      </c>
      <c r="G74" s="6" t="s">
        <v>61</v>
      </c>
      <c r="H74" s="142">
        <v>0</v>
      </c>
      <c r="I74" s="143">
        <f t="shared" si="1"/>
        <v>0</v>
      </c>
    </row>
    <row r="75" spans="1:9" x14ac:dyDescent="0.2">
      <c r="A75" s="3" t="s">
        <v>384</v>
      </c>
      <c r="B75" s="15" t="s">
        <v>374</v>
      </c>
      <c r="C75" s="4"/>
      <c r="D75" s="18" t="s">
        <v>100</v>
      </c>
      <c r="E75" s="15" t="s">
        <v>151</v>
      </c>
      <c r="F75" s="11" t="s">
        <v>183</v>
      </c>
      <c r="G75" s="6" t="s">
        <v>61</v>
      </c>
      <c r="H75" s="142">
        <v>0</v>
      </c>
      <c r="I75" s="143">
        <f t="shared" si="1"/>
        <v>0</v>
      </c>
    </row>
    <row r="76" spans="1:9" x14ac:dyDescent="0.2">
      <c r="A76" s="3" t="s">
        <v>385</v>
      </c>
      <c r="B76" s="15" t="s">
        <v>374</v>
      </c>
      <c r="C76" s="4"/>
      <c r="D76" s="18" t="s">
        <v>100</v>
      </c>
      <c r="E76" s="15" t="s">
        <v>150</v>
      </c>
      <c r="F76" s="11" t="s">
        <v>183</v>
      </c>
      <c r="G76" s="6" t="s">
        <v>61</v>
      </c>
      <c r="H76" s="142">
        <v>0</v>
      </c>
      <c r="I76" s="143">
        <f t="shared" si="1"/>
        <v>0</v>
      </c>
    </row>
    <row r="77" spans="1:9" x14ac:dyDescent="0.2">
      <c r="A77" s="3" t="s">
        <v>388</v>
      </c>
      <c r="B77" s="15" t="s">
        <v>377</v>
      </c>
      <c r="C77" s="4"/>
      <c r="D77" s="18" t="s">
        <v>100</v>
      </c>
      <c r="E77" s="15" t="s">
        <v>152</v>
      </c>
      <c r="F77" s="11" t="s">
        <v>183</v>
      </c>
      <c r="G77" s="6" t="s">
        <v>61</v>
      </c>
      <c r="H77" s="142">
        <v>0</v>
      </c>
      <c r="I77" s="143">
        <f t="shared" si="1"/>
        <v>0</v>
      </c>
    </row>
    <row r="78" spans="1:9" x14ac:dyDescent="0.2">
      <c r="A78" s="3" t="s">
        <v>391</v>
      </c>
      <c r="B78" s="15" t="s">
        <v>379</v>
      </c>
      <c r="C78" s="15" t="s">
        <v>146</v>
      </c>
      <c r="D78" s="18" t="s">
        <v>100</v>
      </c>
      <c r="E78" s="15" t="s">
        <v>146</v>
      </c>
      <c r="F78" s="11" t="s">
        <v>279</v>
      </c>
      <c r="G78" s="6" t="s">
        <v>42</v>
      </c>
      <c r="H78" s="142">
        <v>0</v>
      </c>
      <c r="I78" s="143">
        <f t="shared" si="1"/>
        <v>0</v>
      </c>
    </row>
    <row r="79" spans="1:9" x14ac:dyDescent="0.2">
      <c r="A79" s="3" t="s">
        <v>392</v>
      </c>
      <c r="B79" s="15" t="s">
        <v>381</v>
      </c>
      <c r="C79" s="4"/>
      <c r="D79" s="18" t="s">
        <v>100</v>
      </c>
      <c r="E79" s="15" t="s">
        <v>149</v>
      </c>
      <c r="F79" s="11" t="s">
        <v>183</v>
      </c>
      <c r="G79" s="6" t="s">
        <v>61</v>
      </c>
      <c r="H79" s="142">
        <v>0</v>
      </c>
      <c r="I79" s="143">
        <f t="shared" si="1"/>
        <v>0</v>
      </c>
    </row>
    <row r="80" spans="1:9" x14ac:dyDescent="0.2">
      <c r="A80" s="3" t="s">
        <v>393</v>
      </c>
      <c r="B80" s="66" t="s">
        <v>383</v>
      </c>
      <c r="C80" s="66">
        <v>2429870000</v>
      </c>
      <c r="D80" s="4" t="s">
        <v>76</v>
      </c>
      <c r="E80" s="66">
        <v>2429870000</v>
      </c>
      <c r="F80" s="6">
        <v>4</v>
      </c>
      <c r="G80" s="6" t="s">
        <v>61</v>
      </c>
      <c r="H80" s="142">
        <v>0</v>
      </c>
      <c r="I80" s="143">
        <f t="shared" si="1"/>
        <v>0</v>
      </c>
    </row>
    <row r="81" spans="1:9" x14ac:dyDescent="0.2">
      <c r="A81" s="3" t="s">
        <v>395</v>
      </c>
      <c r="B81" s="66" t="s">
        <v>126</v>
      </c>
      <c r="C81" s="66">
        <v>2486640000</v>
      </c>
      <c r="D81" s="4" t="s">
        <v>76</v>
      </c>
      <c r="E81" s="66">
        <v>2486640000</v>
      </c>
      <c r="F81" s="6">
        <v>4</v>
      </c>
      <c r="G81" s="6" t="s">
        <v>61</v>
      </c>
      <c r="H81" s="142">
        <v>0</v>
      </c>
      <c r="I81" s="143">
        <f t="shared" si="1"/>
        <v>0</v>
      </c>
    </row>
    <row r="82" spans="1:9" x14ac:dyDescent="0.2">
      <c r="A82" s="3" t="s">
        <v>754</v>
      </c>
      <c r="B82" s="66" t="s">
        <v>79</v>
      </c>
      <c r="C82" s="66">
        <v>2460780000</v>
      </c>
      <c r="D82" s="4" t="s">
        <v>76</v>
      </c>
      <c r="E82" s="66">
        <v>2460780000</v>
      </c>
      <c r="F82" s="6">
        <v>1</v>
      </c>
      <c r="G82" s="6" t="s">
        <v>61</v>
      </c>
      <c r="H82" s="142">
        <v>0</v>
      </c>
      <c r="I82" s="143">
        <f t="shared" si="1"/>
        <v>0</v>
      </c>
    </row>
    <row r="83" spans="1:9" x14ac:dyDescent="0.2">
      <c r="A83" s="3" t="s">
        <v>755</v>
      </c>
      <c r="B83" s="22" t="s">
        <v>622</v>
      </c>
      <c r="C83" s="22" t="s">
        <v>622</v>
      </c>
      <c r="D83" s="23"/>
      <c r="E83" s="23"/>
      <c r="F83" s="29">
        <v>1</v>
      </c>
      <c r="G83" s="7" t="s">
        <v>61</v>
      </c>
      <c r="H83" s="142">
        <v>0</v>
      </c>
      <c r="I83" s="143">
        <f t="shared" si="1"/>
        <v>0</v>
      </c>
    </row>
    <row r="84" spans="1:9" x14ac:dyDescent="0.2">
      <c r="A84" s="3" t="s">
        <v>756</v>
      </c>
      <c r="B84" s="23" t="s">
        <v>153</v>
      </c>
      <c r="C84" s="23"/>
      <c r="D84" s="23"/>
      <c r="E84" s="23"/>
      <c r="F84" s="29">
        <v>2</v>
      </c>
      <c r="G84" s="7" t="s">
        <v>61</v>
      </c>
      <c r="H84" s="142">
        <v>0</v>
      </c>
      <c r="I84" s="143">
        <f t="shared" si="1"/>
        <v>0</v>
      </c>
    </row>
    <row r="85" spans="1:9" x14ac:dyDescent="0.2">
      <c r="A85" s="3" t="s">
        <v>757</v>
      </c>
      <c r="B85" s="23" t="s">
        <v>154</v>
      </c>
      <c r="C85" s="23"/>
      <c r="D85" s="23"/>
      <c r="E85" s="23"/>
      <c r="F85" s="29">
        <v>4</v>
      </c>
      <c r="G85" s="7" t="s">
        <v>61</v>
      </c>
      <c r="H85" s="142">
        <v>0</v>
      </c>
      <c r="I85" s="143">
        <f t="shared" si="1"/>
        <v>0</v>
      </c>
    </row>
    <row r="86" spans="1:9" x14ac:dyDescent="0.2">
      <c r="A86" s="3" t="s">
        <v>758</v>
      </c>
      <c r="B86" s="28" t="s">
        <v>759</v>
      </c>
      <c r="C86" s="28" t="s">
        <v>760</v>
      </c>
      <c r="D86" s="28"/>
      <c r="E86" s="28" t="s">
        <v>398</v>
      </c>
      <c r="F86" s="6">
        <v>1</v>
      </c>
      <c r="G86" s="6" t="s">
        <v>42</v>
      </c>
      <c r="H86" s="142">
        <v>0</v>
      </c>
      <c r="I86" s="143">
        <f t="shared" si="1"/>
        <v>0</v>
      </c>
    </row>
    <row r="87" spans="1:9" x14ac:dyDescent="0.2">
      <c r="A87" s="3" t="s">
        <v>761</v>
      </c>
      <c r="B87" s="23" t="s">
        <v>168</v>
      </c>
      <c r="C87" s="23"/>
      <c r="D87" s="23"/>
      <c r="E87" s="23"/>
      <c r="F87" s="7">
        <v>1</v>
      </c>
      <c r="G87" s="7" t="s">
        <v>42</v>
      </c>
      <c r="H87" s="142">
        <v>0</v>
      </c>
      <c r="I87" s="143">
        <f t="shared" si="1"/>
        <v>0</v>
      </c>
    </row>
    <row r="88" spans="1:9" x14ac:dyDescent="0.2">
      <c r="A88" s="107" t="s">
        <v>109</v>
      </c>
      <c r="B88" s="145" t="s">
        <v>399</v>
      </c>
      <c r="C88" s="152"/>
      <c r="D88" s="56"/>
      <c r="E88" s="152"/>
      <c r="F88" s="58"/>
      <c r="G88" s="58"/>
      <c r="H88" s="109"/>
      <c r="I88" s="109">
        <f>SUM(I89:I91)</f>
        <v>0</v>
      </c>
    </row>
    <row r="89" spans="1:9" x14ac:dyDescent="0.2">
      <c r="A89" s="3" t="s">
        <v>400</v>
      </c>
      <c r="B89" s="5" t="s">
        <v>401</v>
      </c>
      <c r="C89" s="8"/>
      <c r="D89" s="9" t="s">
        <v>60</v>
      </c>
      <c r="E89" s="5" t="s">
        <v>402</v>
      </c>
      <c r="F89" s="10">
        <v>4</v>
      </c>
      <c r="G89" s="3" t="s">
        <v>42</v>
      </c>
      <c r="H89" s="142">
        <v>0</v>
      </c>
      <c r="I89" s="143">
        <f t="shared" si="1"/>
        <v>0</v>
      </c>
    </row>
    <row r="90" spans="1:9" x14ac:dyDescent="0.2">
      <c r="A90" s="3" t="s">
        <v>403</v>
      </c>
      <c r="B90" s="5" t="s">
        <v>404</v>
      </c>
      <c r="C90" s="18" t="s">
        <v>762</v>
      </c>
      <c r="D90" s="9" t="s">
        <v>60</v>
      </c>
      <c r="E90" s="12" t="s">
        <v>763</v>
      </c>
      <c r="F90" s="10">
        <v>8</v>
      </c>
      <c r="G90" s="3" t="s">
        <v>42</v>
      </c>
      <c r="H90" s="142">
        <v>0</v>
      </c>
      <c r="I90" s="143">
        <f t="shared" si="1"/>
        <v>0</v>
      </c>
    </row>
    <row r="91" spans="1:9" x14ac:dyDescent="0.2">
      <c r="A91" s="3" t="s">
        <v>407</v>
      </c>
      <c r="B91" s="23" t="s">
        <v>764</v>
      </c>
      <c r="C91" s="23" t="s">
        <v>765</v>
      </c>
      <c r="D91" s="23"/>
      <c r="E91" s="23" t="s">
        <v>766</v>
      </c>
      <c r="F91" s="29">
        <v>8</v>
      </c>
      <c r="G91" s="7" t="s">
        <v>42</v>
      </c>
      <c r="H91" s="142">
        <v>0</v>
      </c>
      <c r="I91" s="143">
        <f t="shared" si="1"/>
        <v>0</v>
      </c>
    </row>
    <row r="92" spans="1:9" x14ac:dyDescent="0.2">
      <c r="A92" s="107" t="s">
        <v>268</v>
      </c>
      <c r="B92" s="145" t="s">
        <v>423</v>
      </c>
      <c r="C92" s="115"/>
      <c r="D92" s="115"/>
      <c r="E92" s="115"/>
      <c r="F92" s="60"/>
      <c r="G92" s="60"/>
      <c r="H92" s="109"/>
      <c r="I92" s="109">
        <f>SUM(I93:I101)</f>
        <v>0</v>
      </c>
    </row>
    <row r="93" spans="1:9" ht="25.5" x14ac:dyDescent="0.2">
      <c r="A93" s="3" t="s">
        <v>413</v>
      </c>
      <c r="B93" s="23" t="s">
        <v>425</v>
      </c>
      <c r="C93" s="75" t="s">
        <v>426</v>
      </c>
      <c r="D93" s="4"/>
      <c r="E93" s="17">
        <v>7203770</v>
      </c>
      <c r="F93" s="7">
        <v>1</v>
      </c>
      <c r="G93" s="7" t="s">
        <v>61</v>
      </c>
      <c r="H93" s="142">
        <v>0</v>
      </c>
      <c r="I93" s="143">
        <f t="shared" si="1"/>
        <v>0</v>
      </c>
    </row>
    <row r="94" spans="1:9" x14ac:dyDescent="0.2">
      <c r="A94" s="3" t="s">
        <v>416</v>
      </c>
      <c r="B94" s="23" t="s">
        <v>428</v>
      </c>
      <c r="C94" s="75" t="s">
        <v>429</v>
      </c>
      <c r="D94" s="4"/>
      <c r="E94" s="17">
        <v>720352024</v>
      </c>
      <c r="F94" s="7">
        <v>4</v>
      </c>
      <c r="G94" s="7" t="s">
        <v>61</v>
      </c>
      <c r="H94" s="142">
        <v>0</v>
      </c>
      <c r="I94" s="143">
        <f t="shared" si="1"/>
        <v>0</v>
      </c>
    </row>
    <row r="95" spans="1:9" ht="25.5" x14ac:dyDescent="0.2">
      <c r="A95" s="3" t="s">
        <v>419</v>
      </c>
      <c r="B95" s="23" t="s">
        <v>431</v>
      </c>
      <c r="C95" s="75" t="s">
        <v>432</v>
      </c>
      <c r="D95" s="4"/>
      <c r="E95" s="17">
        <v>720352027</v>
      </c>
      <c r="F95" s="7">
        <v>8</v>
      </c>
      <c r="G95" s="7" t="s">
        <v>61</v>
      </c>
      <c r="H95" s="142">
        <v>0</v>
      </c>
      <c r="I95" s="143">
        <f t="shared" si="1"/>
        <v>0</v>
      </c>
    </row>
    <row r="96" spans="1:9" ht="25.5" x14ac:dyDescent="0.2">
      <c r="A96" s="3" t="s">
        <v>420</v>
      </c>
      <c r="B96" s="5" t="s">
        <v>434</v>
      </c>
      <c r="C96" s="75" t="s">
        <v>435</v>
      </c>
      <c r="D96" s="4"/>
      <c r="E96" s="17" t="s">
        <v>436</v>
      </c>
      <c r="F96" s="7">
        <v>10</v>
      </c>
      <c r="G96" s="7" t="s">
        <v>45</v>
      </c>
      <c r="H96" s="142">
        <v>0</v>
      </c>
      <c r="I96" s="143">
        <f t="shared" si="1"/>
        <v>0</v>
      </c>
    </row>
    <row r="97" spans="1:13" x14ac:dyDescent="0.2">
      <c r="A97" s="3" t="s">
        <v>422</v>
      </c>
      <c r="B97" s="5" t="s">
        <v>438</v>
      </c>
      <c r="C97" s="75" t="s">
        <v>439</v>
      </c>
      <c r="D97" s="4"/>
      <c r="E97" s="17" t="s">
        <v>440</v>
      </c>
      <c r="F97" s="7">
        <v>6</v>
      </c>
      <c r="G97" s="7" t="s">
        <v>441</v>
      </c>
      <c r="H97" s="142">
        <v>0</v>
      </c>
      <c r="I97" s="143">
        <f t="shared" si="1"/>
        <v>0</v>
      </c>
    </row>
    <row r="98" spans="1:13" ht="25.5" x14ac:dyDescent="0.2">
      <c r="A98" s="3" t="s">
        <v>767</v>
      </c>
      <c r="B98" s="5" t="s">
        <v>443</v>
      </c>
      <c r="C98" s="75" t="s">
        <v>444</v>
      </c>
      <c r="D98" s="4"/>
      <c r="E98" s="17">
        <v>3110835</v>
      </c>
      <c r="F98" s="7">
        <v>2</v>
      </c>
      <c r="G98" s="7" t="s">
        <v>441</v>
      </c>
      <c r="H98" s="142">
        <v>0</v>
      </c>
      <c r="I98" s="143">
        <f t="shared" si="1"/>
        <v>0</v>
      </c>
    </row>
    <row r="99" spans="1:13" s="55" customFormat="1" ht="25.5" x14ac:dyDescent="0.25">
      <c r="A99" s="3" t="s">
        <v>768</v>
      </c>
      <c r="B99" s="5" t="s">
        <v>446</v>
      </c>
      <c r="C99" s="166" t="s">
        <v>447</v>
      </c>
      <c r="D99" s="4"/>
      <c r="E99" s="17">
        <v>2121537</v>
      </c>
      <c r="F99" s="7">
        <v>70</v>
      </c>
      <c r="G99" s="7" t="s">
        <v>45</v>
      </c>
      <c r="H99" s="142">
        <v>0</v>
      </c>
      <c r="I99" s="143">
        <f t="shared" si="1"/>
        <v>0</v>
      </c>
      <c r="J99" s="41"/>
      <c r="K99" s="41"/>
      <c r="L99" s="41"/>
      <c r="M99" s="41"/>
    </row>
    <row r="100" spans="1:13" x14ac:dyDescent="0.2">
      <c r="A100" s="3" t="s">
        <v>769</v>
      </c>
      <c r="B100" s="23" t="s">
        <v>449</v>
      </c>
      <c r="C100" s="75" t="s">
        <v>450</v>
      </c>
      <c r="D100" s="4"/>
      <c r="E100" s="17">
        <v>687900000</v>
      </c>
      <c r="F100" s="7">
        <v>2</v>
      </c>
      <c r="G100" s="7" t="s">
        <v>61</v>
      </c>
      <c r="H100" s="142">
        <v>0</v>
      </c>
      <c r="I100" s="143">
        <f t="shared" si="1"/>
        <v>0</v>
      </c>
    </row>
    <row r="101" spans="1:13" x14ac:dyDescent="0.2">
      <c r="A101" s="3" t="s">
        <v>770</v>
      </c>
      <c r="B101" s="23" t="s">
        <v>452</v>
      </c>
      <c r="C101" s="75" t="s">
        <v>453</v>
      </c>
      <c r="D101" s="23"/>
      <c r="E101" s="20">
        <v>2715002</v>
      </c>
      <c r="F101" s="7">
        <v>12</v>
      </c>
      <c r="G101" s="7" t="s">
        <v>61</v>
      </c>
      <c r="H101" s="142">
        <v>0</v>
      </c>
      <c r="I101" s="143">
        <f t="shared" si="1"/>
        <v>0</v>
      </c>
    </row>
    <row r="102" spans="1:13" x14ac:dyDescent="0.2">
      <c r="A102" s="107" t="s">
        <v>279</v>
      </c>
      <c r="B102" s="145" t="s">
        <v>771</v>
      </c>
      <c r="C102" s="115"/>
      <c r="D102" s="115"/>
      <c r="E102" s="115"/>
      <c r="F102" s="60"/>
      <c r="G102" s="60"/>
      <c r="H102" s="109"/>
      <c r="I102" s="109">
        <f>SUM(I103:I112)</f>
        <v>0</v>
      </c>
    </row>
    <row r="103" spans="1:13" x14ac:dyDescent="0.2">
      <c r="A103" s="3" t="s">
        <v>424</v>
      </c>
      <c r="B103" s="4" t="s">
        <v>772</v>
      </c>
      <c r="C103" s="5" t="s">
        <v>773</v>
      </c>
      <c r="D103" s="4"/>
      <c r="E103" s="12" t="s">
        <v>774</v>
      </c>
      <c r="F103" s="7">
        <v>1</v>
      </c>
      <c r="G103" s="11" t="s">
        <v>42</v>
      </c>
      <c r="H103" s="142">
        <v>0</v>
      </c>
      <c r="I103" s="143">
        <f t="shared" si="1"/>
        <v>0</v>
      </c>
    </row>
    <row r="104" spans="1:13" x14ac:dyDescent="0.2">
      <c r="A104" s="3" t="s">
        <v>427</v>
      </c>
      <c r="B104" s="4" t="s">
        <v>775</v>
      </c>
      <c r="C104" s="5" t="s">
        <v>776</v>
      </c>
      <c r="D104" s="4"/>
      <c r="E104" s="12" t="s">
        <v>777</v>
      </c>
      <c r="F104" s="7">
        <v>1</v>
      </c>
      <c r="G104" s="11" t="s">
        <v>42</v>
      </c>
      <c r="H104" s="142">
        <v>0</v>
      </c>
      <c r="I104" s="143">
        <f t="shared" si="1"/>
        <v>0</v>
      </c>
    </row>
    <row r="105" spans="1:13" x14ac:dyDescent="0.2">
      <c r="A105" s="3" t="s">
        <v>430</v>
      </c>
      <c r="B105" s="4" t="s">
        <v>778</v>
      </c>
      <c r="C105" s="5" t="s">
        <v>154</v>
      </c>
      <c r="D105" s="4"/>
      <c r="E105" s="12"/>
      <c r="F105" s="7">
        <v>2</v>
      </c>
      <c r="G105" s="11" t="s">
        <v>42</v>
      </c>
      <c r="H105" s="142">
        <v>0</v>
      </c>
      <c r="I105" s="143">
        <f t="shared" si="1"/>
        <v>0</v>
      </c>
    </row>
    <row r="106" spans="1:13" ht="25.5" x14ac:dyDescent="0.2">
      <c r="A106" s="3" t="s">
        <v>433</v>
      </c>
      <c r="B106" s="4" t="s">
        <v>779</v>
      </c>
      <c r="C106" s="34" t="s">
        <v>153</v>
      </c>
      <c r="D106" s="4"/>
      <c r="E106" s="12" t="s">
        <v>780</v>
      </c>
      <c r="F106" s="7">
        <v>4</v>
      </c>
      <c r="G106" s="11" t="s">
        <v>42</v>
      </c>
      <c r="H106" s="142">
        <v>0</v>
      </c>
      <c r="I106" s="143">
        <f t="shared" si="1"/>
        <v>0</v>
      </c>
    </row>
    <row r="107" spans="1:13" x14ac:dyDescent="0.2">
      <c r="A107" s="3" t="s">
        <v>437</v>
      </c>
      <c r="B107" s="4" t="s">
        <v>781</v>
      </c>
      <c r="C107" s="5" t="s">
        <v>782</v>
      </c>
      <c r="D107" s="4" t="s">
        <v>544</v>
      </c>
      <c r="E107" s="20" t="s">
        <v>783</v>
      </c>
      <c r="F107" s="10">
        <v>1</v>
      </c>
      <c r="G107" s="11" t="s">
        <v>61</v>
      </c>
      <c r="H107" s="142">
        <v>0</v>
      </c>
      <c r="I107" s="143">
        <f t="shared" si="1"/>
        <v>0</v>
      </c>
    </row>
    <row r="108" spans="1:13" x14ac:dyDescent="0.2">
      <c r="A108" s="3" t="s">
        <v>442</v>
      </c>
      <c r="B108" s="5" t="s">
        <v>784</v>
      </c>
      <c r="C108" s="5" t="s">
        <v>550</v>
      </c>
      <c r="D108" s="9" t="s">
        <v>487</v>
      </c>
      <c r="E108" s="20" t="s">
        <v>551</v>
      </c>
      <c r="F108" s="10">
        <v>1</v>
      </c>
      <c r="G108" s="3" t="s">
        <v>61</v>
      </c>
      <c r="H108" s="142">
        <v>0</v>
      </c>
      <c r="I108" s="143">
        <f t="shared" si="1"/>
        <v>0</v>
      </c>
    </row>
    <row r="109" spans="1:13" x14ac:dyDescent="0.2">
      <c r="A109" s="3" t="s">
        <v>445</v>
      </c>
      <c r="B109" s="4" t="s">
        <v>785</v>
      </c>
      <c r="C109" s="4" t="s">
        <v>553</v>
      </c>
      <c r="D109" s="9" t="s">
        <v>554</v>
      </c>
      <c r="E109" s="20">
        <v>2901250</v>
      </c>
      <c r="F109" s="10">
        <v>1</v>
      </c>
      <c r="G109" s="11" t="s">
        <v>61</v>
      </c>
      <c r="H109" s="142">
        <v>0</v>
      </c>
      <c r="I109" s="143">
        <f t="shared" si="1"/>
        <v>0</v>
      </c>
    </row>
    <row r="110" spans="1:13" x14ac:dyDescent="0.2">
      <c r="A110" s="3" t="s">
        <v>448</v>
      </c>
      <c r="B110" s="4" t="s">
        <v>786</v>
      </c>
      <c r="C110" s="4" t="s">
        <v>556</v>
      </c>
      <c r="D110" s="9" t="s">
        <v>557</v>
      </c>
      <c r="E110" s="20" t="s">
        <v>558</v>
      </c>
      <c r="F110" s="10">
        <v>1</v>
      </c>
      <c r="G110" s="11" t="s">
        <v>61</v>
      </c>
      <c r="H110" s="142">
        <v>0</v>
      </c>
      <c r="I110" s="143">
        <f t="shared" si="1"/>
        <v>0</v>
      </c>
    </row>
    <row r="111" spans="1:13" x14ac:dyDescent="0.2">
      <c r="A111" s="3" t="s">
        <v>451</v>
      </c>
      <c r="B111" s="4" t="s">
        <v>787</v>
      </c>
      <c r="C111" s="4" t="s">
        <v>788</v>
      </c>
      <c r="D111" s="9"/>
      <c r="E111" s="20"/>
      <c r="F111" s="10">
        <v>2</v>
      </c>
      <c r="G111" s="11" t="s">
        <v>61</v>
      </c>
      <c r="H111" s="142">
        <v>0</v>
      </c>
      <c r="I111" s="143">
        <f t="shared" si="1"/>
        <v>0</v>
      </c>
    </row>
    <row r="112" spans="1:13" x14ac:dyDescent="0.2">
      <c r="A112" s="3" t="s">
        <v>678</v>
      </c>
      <c r="B112" s="23" t="s">
        <v>456</v>
      </c>
      <c r="C112" s="5" t="s">
        <v>789</v>
      </c>
      <c r="D112" s="23"/>
      <c r="E112" s="23"/>
      <c r="F112" s="7">
        <v>30</v>
      </c>
      <c r="G112" s="7" t="s">
        <v>45</v>
      </c>
      <c r="H112" s="142">
        <v>0</v>
      </c>
      <c r="I112" s="143">
        <f t="shared" si="1"/>
        <v>0</v>
      </c>
    </row>
    <row r="113" spans="1:9" x14ac:dyDescent="0.2">
      <c r="A113" s="107" t="s">
        <v>132</v>
      </c>
      <c r="B113" s="145" t="s">
        <v>412</v>
      </c>
      <c r="C113" s="115"/>
      <c r="D113" s="115"/>
      <c r="E113" s="115"/>
      <c r="F113" s="60"/>
      <c r="G113" s="60"/>
      <c r="H113" s="109"/>
      <c r="I113" s="109">
        <f>SUM(I114:I118)</f>
        <v>0</v>
      </c>
    </row>
    <row r="114" spans="1:9" x14ac:dyDescent="0.2">
      <c r="A114" s="3" t="s">
        <v>455</v>
      </c>
      <c r="B114" s="23" t="s">
        <v>790</v>
      </c>
      <c r="C114" s="23" t="s">
        <v>791</v>
      </c>
      <c r="D114" s="28"/>
      <c r="E114" s="23"/>
      <c r="F114" s="6">
        <v>2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3" t="s">
        <v>458</v>
      </c>
      <c r="B115" s="23" t="s">
        <v>417</v>
      </c>
      <c r="C115" s="23"/>
      <c r="D115" s="28"/>
      <c r="E115" s="23" t="s">
        <v>792</v>
      </c>
      <c r="F115" s="6">
        <v>2</v>
      </c>
      <c r="G115" s="7" t="s">
        <v>42</v>
      </c>
      <c r="H115" s="142">
        <v>0</v>
      </c>
      <c r="I115" s="143">
        <f t="shared" si="1"/>
        <v>0</v>
      </c>
    </row>
    <row r="116" spans="1:9" x14ac:dyDescent="0.2">
      <c r="A116" s="3" t="s">
        <v>461</v>
      </c>
      <c r="B116" s="23" t="s">
        <v>157</v>
      </c>
      <c r="C116" s="23"/>
      <c r="D116" s="28"/>
      <c r="E116" s="23" t="s">
        <v>156</v>
      </c>
      <c r="F116" s="6">
        <v>4</v>
      </c>
      <c r="G116" s="7" t="s">
        <v>42</v>
      </c>
      <c r="H116" s="142">
        <v>0</v>
      </c>
      <c r="I116" s="143">
        <f t="shared" si="1"/>
        <v>0</v>
      </c>
    </row>
    <row r="117" spans="1:9" x14ac:dyDescent="0.2">
      <c r="A117" s="3" t="s">
        <v>463</v>
      </c>
      <c r="B117" s="23" t="s">
        <v>421</v>
      </c>
      <c r="C117" s="23" t="s">
        <v>791</v>
      </c>
      <c r="D117" s="28"/>
      <c r="E117" s="23"/>
      <c r="F117" s="6">
        <v>2</v>
      </c>
      <c r="G117" s="7" t="s">
        <v>42</v>
      </c>
      <c r="H117" s="142">
        <v>0</v>
      </c>
      <c r="I117" s="143">
        <f t="shared" si="1"/>
        <v>0</v>
      </c>
    </row>
    <row r="118" spans="1:9" x14ac:dyDescent="0.2">
      <c r="A118" s="3" t="s">
        <v>467</v>
      </c>
      <c r="B118" s="23" t="s">
        <v>793</v>
      </c>
      <c r="C118" s="23" t="s">
        <v>794</v>
      </c>
      <c r="D118" s="28"/>
      <c r="E118" s="23" t="s">
        <v>158</v>
      </c>
      <c r="F118" s="6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107" t="s">
        <v>359</v>
      </c>
      <c r="B119" s="145" t="s">
        <v>795</v>
      </c>
      <c r="C119" s="115"/>
      <c r="D119" s="115"/>
      <c r="E119" s="115"/>
      <c r="F119" s="60"/>
      <c r="G119" s="60"/>
      <c r="H119" s="109"/>
      <c r="I119" s="109">
        <f>SUM(I120:I121)</f>
        <v>0</v>
      </c>
    </row>
    <row r="120" spans="1:9" x14ac:dyDescent="0.2">
      <c r="A120" s="3" t="s">
        <v>476</v>
      </c>
      <c r="B120" s="486" t="s">
        <v>1412</v>
      </c>
      <c r="C120" s="23" t="s">
        <v>796</v>
      </c>
      <c r="D120" s="28"/>
      <c r="E120" s="23" t="s">
        <v>1325</v>
      </c>
      <c r="F120" s="6">
        <v>2</v>
      </c>
      <c r="G120" s="7" t="s">
        <v>42</v>
      </c>
      <c r="H120" s="142">
        <v>0</v>
      </c>
      <c r="I120" s="143">
        <f t="shared" si="1"/>
        <v>0</v>
      </c>
    </row>
    <row r="121" spans="1:9" x14ac:dyDescent="0.2">
      <c r="A121" s="3" t="s">
        <v>481</v>
      </c>
      <c r="B121" s="23" t="s">
        <v>797</v>
      </c>
      <c r="C121" s="23" t="s">
        <v>791</v>
      </c>
      <c r="D121" s="23"/>
      <c r="E121" s="23"/>
      <c r="F121" s="6">
        <v>2</v>
      </c>
      <c r="G121" s="7" t="s">
        <v>42</v>
      </c>
      <c r="H121" s="142">
        <v>0</v>
      </c>
      <c r="I121" s="143">
        <f t="shared" si="1"/>
        <v>0</v>
      </c>
    </row>
    <row r="122" spans="1:9" x14ac:dyDescent="0.2">
      <c r="A122" s="102" t="s">
        <v>680</v>
      </c>
      <c r="B122" s="153" t="s">
        <v>798</v>
      </c>
      <c r="C122" s="86"/>
      <c r="D122" s="86"/>
      <c r="E122" s="86"/>
      <c r="F122" s="84"/>
      <c r="G122" s="84"/>
      <c r="H122" s="338"/>
      <c r="I122" s="367">
        <f>SUM(I123:I126)</f>
        <v>0</v>
      </c>
    </row>
    <row r="123" spans="1:9" x14ac:dyDescent="0.2">
      <c r="A123" s="102" t="s">
        <v>682</v>
      </c>
      <c r="B123" s="86" t="s">
        <v>799</v>
      </c>
      <c r="C123" s="86" t="s">
        <v>791</v>
      </c>
      <c r="D123" s="86"/>
      <c r="E123" s="86"/>
      <c r="F123" s="89">
        <v>3</v>
      </c>
      <c r="G123" s="84" t="s">
        <v>42</v>
      </c>
      <c r="H123" s="142">
        <v>0</v>
      </c>
      <c r="I123" s="338">
        <f t="shared" si="1"/>
        <v>0</v>
      </c>
    </row>
    <row r="124" spans="1:9" x14ac:dyDescent="0.2">
      <c r="A124" s="102" t="s">
        <v>685</v>
      </c>
      <c r="B124" s="86" t="s">
        <v>800</v>
      </c>
      <c r="C124" s="86"/>
      <c r="D124" s="86"/>
      <c r="E124" s="86"/>
      <c r="F124" s="89">
        <v>3</v>
      </c>
      <c r="G124" s="84" t="s">
        <v>61</v>
      </c>
      <c r="H124" s="142">
        <v>0</v>
      </c>
      <c r="I124" s="338">
        <f t="shared" si="1"/>
        <v>0</v>
      </c>
    </row>
    <row r="125" spans="1:9" x14ac:dyDescent="0.2">
      <c r="A125" s="102" t="s">
        <v>688</v>
      </c>
      <c r="B125" s="86" t="s">
        <v>801</v>
      </c>
      <c r="C125" s="86"/>
      <c r="D125" s="86"/>
      <c r="E125" s="86" t="s">
        <v>802</v>
      </c>
      <c r="F125" s="89">
        <v>2</v>
      </c>
      <c r="G125" s="84" t="s">
        <v>42</v>
      </c>
      <c r="H125" s="142">
        <v>0</v>
      </c>
      <c r="I125" s="338">
        <f t="shared" si="1"/>
        <v>0</v>
      </c>
    </row>
    <row r="126" spans="1:9" x14ac:dyDescent="0.2">
      <c r="A126" s="102" t="s">
        <v>691</v>
      </c>
      <c r="B126" s="86" t="s">
        <v>803</v>
      </c>
      <c r="C126" s="86"/>
      <c r="D126" s="86"/>
      <c r="E126" s="86" t="s">
        <v>804</v>
      </c>
      <c r="F126" s="89">
        <v>1</v>
      </c>
      <c r="G126" s="84" t="s">
        <v>42</v>
      </c>
      <c r="H126" s="142">
        <v>0</v>
      </c>
      <c r="I126" s="338">
        <f t="shared" si="1"/>
        <v>0</v>
      </c>
    </row>
    <row r="127" spans="1:9" x14ac:dyDescent="0.2">
      <c r="A127" s="107" t="s">
        <v>142</v>
      </c>
      <c r="B127" s="145" t="s">
        <v>454</v>
      </c>
      <c r="C127" s="115"/>
      <c r="D127" s="115"/>
      <c r="E127" s="115"/>
      <c r="F127" s="60"/>
      <c r="G127" s="60"/>
      <c r="H127" s="109"/>
      <c r="I127" s="161">
        <f>SUM(I128:I134)</f>
        <v>0</v>
      </c>
    </row>
    <row r="128" spans="1:9" x14ac:dyDescent="0.2">
      <c r="A128" s="3" t="s">
        <v>805</v>
      </c>
      <c r="B128" s="23" t="s">
        <v>456</v>
      </c>
      <c r="C128" s="23"/>
      <c r="D128" s="28"/>
      <c r="E128" s="28" t="s">
        <v>457</v>
      </c>
      <c r="F128" s="6">
        <v>10</v>
      </c>
      <c r="G128" s="7" t="s">
        <v>45</v>
      </c>
      <c r="H128" s="142">
        <v>0</v>
      </c>
      <c r="I128" s="143">
        <f t="shared" si="1"/>
        <v>0</v>
      </c>
    </row>
    <row r="129" spans="1:13" x14ac:dyDescent="0.2">
      <c r="A129" s="3" t="s">
        <v>806</v>
      </c>
      <c r="B129" s="23" t="s">
        <v>459</v>
      </c>
      <c r="C129" s="23"/>
      <c r="D129" s="23"/>
      <c r="E129" s="28" t="s">
        <v>807</v>
      </c>
      <c r="F129" s="6">
        <v>630</v>
      </c>
      <c r="G129" s="7" t="s">
        <v>45</v>
      </c>
      <c r="H129" s="142">
        <v>0</v>
      </c>
      <c r="I129" s="143">
        <f t="shared" si="1"/>
        <v>0</v>
      </c>
    </row>
    <row r="130" spans="1:13" x14ac:dyDescent="0.2">
      <c r="A130" s="3" t="s">
        <v>808</v>
      </c>
      <c r="B130" s="23" t="s">
        <v>459</v>
      </c>
      <c r="C130" s="23"/>
      <c r="D130" s="23"/>
      <c r="E130" s="28" t="s">
        <v>462</v>
      </c>
      <c r="F130" s="6">
        <v>140</v>
      </c>
      <c r="G130" s="7" t="s">
        <v>45</v>
      </c>
      <c r="H130" s="142">
        <v>0</v>
      </c>
      <c r="I130" s="143">
        <f t="shared" si="1"/>
        <v>0</v>
      </c>
    </row>
    <row r="131" spans="1:13" x14ac:dyDescent="0.2">
      <c r="A131" s="3" t="s">
        <v>809</v>
      </c>
      <c r="B131" s="23" t="s">
        <v>459</v>
      </c>
      <c r="C131" s="23"/>
      <c r="D131" s="23"/>
      <c r="E131" s="28" t="s">
        <v>810</v>
      </c>
      <c r="F131" s="6">
        <v>70</v>
      </c>
      <c r="G131" s="7" t="s">
        <v>45</v>
      </c>
      <c r="H131" s="142">
        <v>0</v>
      </c>
      <c r="I131" s="143">
        <f t="shared" si="1"/>
        <v>0</v>
      </c>
    </row>
    <row r="132" spans="1:13" x14ac:dyDescent="0.2">
      <c r="A132" s="3" t="s">
        <v>811</v>
      </c>
      <c r="B132" s="23" t="s">
        <v>473</v>
      </c>
      <c r="C132" s="23"/>
      <c r="D132" s="23"/>
      <c r="E132" s="28" t="s">
        <v>474</v>
      </c>
      <c r="F132" s="6">
        <v>5</v>
      </c>
      <c r="G132" s="7" t="s">
        <v>42</v>
      </c>
      <c r="H132" s="142">
        <v>0</v>
      </c>
      <c r="I132" s="143">
        <f t="shared" si="1"/>
        <v>0</v>
      </c>
    </row>
    <row r="133" spans="1:13" x14ac:dyDescent="0.2">
      <c r="A133" s="3" t="s">
        <v>812</v>
      </c>
      <c r="B133" s="23" t="s">
        <v>468</v>
      </c>
      <c r="C133" s="23" t="s">
        <v>813</v>
      </c>
      <c r="D133" s="23"/>
      <c r="E133" s="23"/>
      <c r="F133" s="6">
        <v>70</v>
      </c>
      <c r="G133" s="7" t="s">
        <v>45</v>
      </c>
      <c r="H133" s="142">
        <v>0</v>
      </c>
      <c r="I133" s="143">
        <f t="shared" si="1"/>
        <v>0</v>
      </c>
    </row>
    <row r="134" spans="1:13" x14ac:dyDescent="0.2">
      <c r="A134" s="3" t="s">
        <v>814</v>
      </c>
      <c r="B134" s="23" t="s">
        <v>471</v>
      </c>
      <c r="C134" s="23"/>
      <c r="D134" s="23"/>
      <c r="E134" s="23"/>
      <c r="F134" s="6">
        <v>600</v>
      </c>
      <c r="G134" s="7" t="s">
        <v>45</v>
      </c>
      <c r="H134" s="142">
        <v>0</v>
      </c>
      <c r="I134" s="143">
        <f t="shared" ref="I134:I162" si="2">F134*H134</f>
        <v>0</v>
      </c>
    </row>
    <row r="135" spans="1:13" x14ac:dyDescent="0.2">
      <c r="A135" s="107" t="s">
        <v>139</v>
      </c>
      <c r="B135" s="154" t="s">
        <v>815</v>
      </c>
      <c r="C135" s="155"/>
      <c r="D135" s="155"/>
      <c r="E135" s="155"/>
      <c r="F135" s="58"/>
      <c r="G135" s="58"/>
      <c r="H135" s="109"/>
      <c r="I135" s="109">
        <f>SUM(I136:I140)</f>
        <v>0</v>
      </c>
    </row>
    <row r="136" spans="1:13" ht="25.5" x14ac:dyDescent="0.2">
      <c r="A136" s="3" t="s">
        <v>816</v>
      </c>
      <c r="B136" s="76" t="s">
        <v>817</v>
      </c>
      <c r="C136" s="76" t="s">
        <v>818</v>
      </c>
      <c r="D136" s="9" t="s">
        <v>60</v>
      </c>
      <c r="E136" s="76" t="s">
        <v>818</v>
      </c>
      <c r="F136" s="6">
        <v>3</v>
      </c>
      <c r="G136" s="6" t="s">
        <v>42</v>
      </c>
      <c r="H136" s="142">
        <v>0</v>
      </c>
      <c r="I136" s="143">
        <f t="shared" si="2"/>
        <v>0</v>
      </c>
    </row>
    <row r="137" spans="1:13" ht="38.25" x14ac:dyDescent="0.2">
      <c r="A137" s="3" t="s">
        <v>819</v>
      </c>
      <c r="B137" s="76" t="s">
        <v>821</v>
      </c>
      <c r="C137" s="69" t="s">
        <v>820</v>
      </c>
      <c r="D137" s="9" t="s">
        <v>60</v>
      </c>
      <c r="E137" s="18" t="s">
        <v>822</v>
      </c>
      <c r="F137" s="6">
        <v>2</v>
      </c>
      <c r="G137" s="6" t="s">
        <v>42</v>
      </c>
      <c r="H137" s="142">
        <v>0</v>
      </c>
      <c r="I137" s="143">
        <f t="shared" si="2"/>
        <v>0</v>
      </c>
    </row>
    <row r="138" spans="1:13" ht="38.25" x14ac:dyDescent="0.2">
      <c r="A138" s="3" t="s">
        <v>823</v>
      </c>
      <c r="B138" s="76" t="s">
        <v>825</v>
      </c>
      <c r="C138" s="19" t="s">
        <v>824</v>
      </c>
      <c r="D138" s="9" t="s">
        <v>60</v>
      </c>
      <c r="E138" s="18" t="s">
        <v>826</v>
      </c>
      <c r="F138" s="6">
        <v>1</v>
      </c>
      <c r="G138" s="6" t="s">
        <v>42</v>
      </c>
      <c r="H138" s="142">
        <v>0</v>
      </c>
      <c r="I138" s="143">
        <f t="shared" si="2"/>
        <v>0</v>
      </c>
    </row>
    <row r="139" spans="1:13" x14ac:dyDescent="0.2">
      <c r="A139" s="3" t="s">
        <v>827</v>
      </c>
      <c r="B139" s="34" t="s">
        <v>701</v>
      </c>
      <c r="C139" s="5" t="s">
        <v>702</v>
      </c>
      <c r="D139" s="9" t="s">
        <v>60</v>
      </c>
      <c r="E139" s="5" t="s">
        <v>702</v>
      </c>
      <c r="F139" s="70">
        <v>1</v>
      </c>
      <c r="G139" s="7" t="s">
        <v>61</v>
      </c>
      <c r="H139" s="142">
        <v>0</v>
      </c>
      <c r="I139" s="143">
        <f t="shared" si="2"/>
        <v>0</v>
      </c>
    </row>
    <row r="140" spans="1:13" s="55" customFormat="1" x14ac:dyDescent="0.25">
      <c r="A140" s="3" t="s">
        <v>828</v>
      </c>
      <c r="B140" s="5" t="s">
        <v>704</v>
      </c>
      <c r="C140" s="5" t="s">
        <v>112</v>
      </c>
      <c r="D140" s="18" t="s">
        <v>100</v>
      </c>
      <c r="E140" s="17">
        <v>2700356</v>
      </c>
      <c r="F140" s="7">
        <v>4</v>
      </c>
      <c r="G140" s="7" t="s">
        <v>61</v>
      </c>
      <c r="H140" s="142">
        <v>0</v>
      </c>
      <c r="I140" s="143">
        <f t="shared" si="2"/>
        <v>0</v>
      </c>
      <c r="J140" s="41"/>
      <c r="K140" s="41"/>
      <c r="L140" s="41"/>
      <c r="M140" s="41"/>
    </row>
    <row r="141" spans="1:13" x14ac:dyDescent="0.2">
      <c r="A141" s="107" t="s">
        <v>748</v>
      </c>
      <c r="B141" s="145" t="s">
        <v>829</v>
      </c>
      <c r="C141" s="57"/>
      <c r="D141" s="115"/>
      <c r="E141" s="57"/>
      <c r="F141" s="57"/>
      <c r="G141" s="58"/>
      <c r="H141" s="109"/>
      <c r="I141" s="161">
        <f>SUM(I142:I162)</f>
        <v>0</v>
      </c>
    </row>
    <row r="142" spans="1:13" x14ac:dyDescent="0.2">
      <c r="A142" s="3" t="s">
        <v>830</v>
      </c>
      <c r="B142" s="5" t="s">
        <v>477</v>
      </c>
      <c r="C142" s="4" t="s">
        <v>478</v>
      </c>
      <c r="D142" s="9" t="s">
        <v>479</v>
      </c>
      <c r="E142" s="20" t="s">
        <v>480</v>
      </c>
      <c r="F142" s="10">
        <v>1</v>
      </c>
      <c r="G142" s="3" t="s">
        <v>42</v>
      </c>
      <c r="H142" s="142">
        <v>0</v>
      </c>
      <c r="I142" s="143">
        <f t="shared" si="2"/>
        <v>0</v>
      </c>
    </row>
    <row r="143" spans="1:13" x14ac:dyDescent="0.2">
      <c r="A143" s="3" t="s">
        <v>831</v>
      </c>
      <c r="B143" s="52" t="s">
        <v>482</v>
      </c>
      <c r="C143" s="32"/>
      <c r="D143" s="33" t="s">
        <v>483</v>
      </c>
      <c r="E143" s="20">
        <v>15010</v>
      </c>
      <c r="F143" s="29">
        <v>1</v>
      </c>
      <c r="G143" s="7" t="s">
        <v>61</v>
      </c>
      <c r="H143" s="142">
        <v>0</v>
      </c>
      <c r="I143" s="143">
        <f t="shared" si="2"/>
        <v>0</v>
      </c>
    </row>
    <row r="144" spans="1:13" x14ac:dyDescent="0.2">
      <c r="A144" s="3" t="s">
        <v>832</v>
      </c>
      <c r="B144" s="23" t="s">
        <v>485</v>
      </c>
      <c r="C144" s="4" t="s">
        <v>486</v>
      </c>
      <c r="D144" s="9" t="s">
        <v>487</v>
      </c>
      <c r="E144" s="20" t="s">
        <v>488</v>
      </c>
      <c r="F144" s="29">
        <v>1</v>
      </c>
      <c r="G144" s="7" t="s">
        <v>61</v>
      </c>
      <c r="H144" s="142">
        <v>0</v>
      </c>
      <c r="I144" s="143">
        <f t="shared" si="2"/>
        <v>0</v>
      </c>
    </row>
    <row r="145" spans="1:9" x14ac:dyDescent="0.2">
      <c r="A145" s="3" t="s">
        <v>833</v>
      </c>
      <c r="B145" s="23" t="s">
        <v>490</v>
      </c>
      <c r="C145" s="4" t="s">
        <v>486</v>
      </c>
      <c r="D145" s="9" t="s">
        <v>487</v>
      </c>
      <c r="E145" s="20" t="s">
        <v>491</v>
      </c>
      <c r="F145" s="29">
        <v>1</v>
      </c>
      <c r="G145" s="7" t="s">
        <v>61</v>
      </c>
      <c r="H145" s="142">
        <v>0</v>
      </c>
      <c r="I145" s="143">
        <f t="shared" si="2"/>
        <v>0</v>
      </c>
    </row>
    <row r="146" spans="1:9" x14ac:dyDescent="0.2">
      <c r="A146" s="3" t="s">
        <v>834</v>
      </c>
      <c r="B146" s="23" t="s">
        <v>493</v>
      </c>
      <c r="C146" s="4" t="s">
        <v>835</v>
      </c>
      <c r="D146" s="9" t="s">
        <v>487</v>
      </c>
      <c r="E146" s="20" t="s">
        <v>495</v>
      </c>
      <c r="F146" s="29">
        <v>1</v>
      </c>
      <c r="G146" s="7" t="s">
        <v>61</v>
      </c>
      <c r="H146" s="142">
        <v>0</v>
      </c>
      <c r="I146" s="143">
        <f t="shared" si="2"/>
        <v>0</v>
      </c>
    </row>
    <row r="147" spans="1:9" x14ac:dyDescent="0.2">
      <c r="A147" s="3" t="s">
        <v>836</v>
      </c>
      <c r="B147" s="23" t="s">
        <v>497</v>
      </c>
      <c r="C147" s="4" t="s">
        <v>835</v>
      </c>
      <c r="D147" s="9" t="s">
        <v>487</v>
      </c>
      <c r="E147" s="20" t="s">
        <v>498</v>
      </c>
      <c r="F147" s="29">
        <v>1</v>
      </c>
      <c r="G147" s="7" t="s">
        <v>61</v>
      </c>
      <c r="H147" s="142">
        <v>0</v>
      </c>
      <c r="I147" s="143">
        <f t="shared" si="2"/>
        <v>0</v>
      </c>
    </row>
    <row r="148" spans="1:9" x14ac:dyDescent="0.2">
      <c r="A148" s="3" t="s">
        <v>837</v>
      </c>
      <c r="B148" s="23" t="s">
        <v>500</v>
      </c>
      <c r="C148" s="4" t="s">
        <v>835</v>
      </c>
      <c r="D148" s="9" t="s">
        <v>487</v>
      </c>
      <c r="E148" s="20" t="s">
        <v>501</v>
      </c>
      <c r="F148" s="29">
        <v>1</v>
      </c>
      <c r="G148" s="7" t="s">
        <v>61</v>
      </c>
      <c r="H148" s="142">
        <v>0</v>
      </c>
      <c r="I148" s="143">
        <f t="shared" si="2"/>
        <v>0</v>
      </c>
    </row>
    <row r="149" spans="1:9" x14ac:dyDescent="0.2">
      <c r="A149" s="3" t="s">
        <v>838</v>
      </c>
      <c r="B149" s="23" t="s">
        <v>839</v>
      </c>
      <c r="C149" s="23" t="s">
        <v>840</v>
      </c>
      <c r="D149" s="9" t="s">
        <v>487</v>
      </c>
      <c r="E149" s="20" t="s">
        <v>841</v>
      </c>
      <c r="F149" s="7">
        <v>1</v>
      </c>
      <c r="G149" s="7" t="s">
        <v>61</v>
      </c>
      <c r="H149" s="142">
        <v>0</v>
      </c>
      <c r="I149" s="143">
        <f t="shared" si="2"/>
        <v>0</v>
      </c>
    </row>
    <row r="150" spans="1:9" x14ac:dyDescent="0.2">
      <c r="A150" s="3" t="s">
        <v>842</v>
      </c>
      <c r="B150" s="23" t="s">
        <v>843</v>
      </c>
      <c r="C150" s="23" t="s">
        <v>840</v>
      </c>
      <c r="D150" s="9" t="s">
        <v>487</v>
      </c>
      <c r="E150" s="20" t="s">
        <v>844</v>
      </c>
      <c r="F150" s="7">
        <v>1</v>
      </c>
      <c r="G150" s="7" t="s">
        <v>61</v>
      </c>
      <c r="H150" s="142">
        <v>0</v>
      </c>
      <c r="I150" s="143">
        <f t="shared" si="2"/>
        <v>0</v>
      </c>
    </row>
    <row r="151" spans="1:9" x14ac:dyDescent="0.2">
      <c r="A151" s="3" t="s">
        <v>845</v>
      </c>
      <c r="B151" s="23" t="s">
        <v>490</v>
      </c>
      <c r="C151" s="23" t="s">
        <v>840</v>
      </c>
      <c r="D151" s="9" t="s">
        <v>487</v>
      </c>
      <c r="E151" s="20" t="s">
        <v>491</v>
      </c>
      <c r="F151" s="7">
        <v>1</v>
      </c>
      <c r="G151" s="7" t="s">
        <v>61</v>
      </c>
      <c r="H151" s="142">
        <v>0</v>
      </c>
      <c r="I151" s="143">
        <f t="shared" si="2"/>
        <v>0</v>
      </c>
    </row>
    <row r="152" spans="1:9" x14ac:dyDescent="0.2">
      <c r="A152" s="3" t="s">
        <v>846</v>
      </c>
      <c r="B152" s="23" t="s">
        <v>503</v>
      </c>
      <c r="C152" s="23" t="s">
        <v>504</v>
      </c>
      <c r="D152" s="9" t="s">
        <v>505</v>
      </c>
      <c r="E152" s="20" t="s">
        <v>97</v>
      </c>
      <c r="F152" s="29">
        <v>1</v>
      </c>
      <c r="G152" s="7" t="s">
        <v>61</v>
      </c>
      <c r="H152" s="142">
        <v>0</v>
      </c>
      <c r="I152" s="143">
        <f t="shared" si="2"/>
        <v>0</v>
      </c>
    </row>
    <row r="153" spans="1:9" x14ac:dyDescent="0.2">
      <c r="A153" s="3" t="s">
        <v>847</v>
      </c>
      <c r="B153" s="23" t="s">
        <v>507</v>
      </c>
      <c r="C153" s="23" t="s">
        <v>508</v>
      </c>
      <c r="D153" s="9" t="s">
        <v>509</v>
      </c>
      <c r="E153" s="20">
        <v>2591160000</v>
      </c>
      <c r="F153" s="29">
        <v>1</v>
      </c>
      <c r="G153" s="7" t="s">
        <v>61</v>
      </c>
      <c r="H153" s="142">
        <v>0</v>
      </c>
      <c r="I153" s="143">
        <f t="shared" si="2"/>
        <v>0</v>
      </c>
    </row>
    <row r="154" spans="1:9" x14ac:dyDescent="0.2">
      <c r="A154" s="3" t="s">
        <v>848</v>
      </c>
      <c r="B154" s="23" t="s">
        <v>511</v>
      </c>
      <c r="C154" s="23" t="s">
        <v>512</v>
      </c>
      <c r="D154" s="28" t="s">
        <v>505</v>
      </c>
      <c r="E154" s="20" t="s">
        <v>513</v>
      </c>
      <c r="F154" s="7">
        <v>1</v>
      </c>
      <c r="G154" s="7" t="s">
        <v>61</v>
      </c>
      <c r="H154" s="142">
        <v>0</v>
      </c>
      <c r="I154" s="143">
        <f t="shared" si="2"/>
        <v>0</v>
      </c>
    </row>
    <row r="155" spans="1:9" x14ac:dyDescent="0.2">
      <c r="A155" s="3" t="s">
        <v>849</v>
      </c>
      <c r="B155" s="23" t="s">
        <v>515</v>
      </c>
      <c r="C155" s="23" t="s">
        <v>516</v>
      </c>
      <c r="D155" s="28" t="s">
        <v>505</v>
      </c>
      <c r="E155" s="20" t="s">
        <v>517</v>
      </c>
      <c r="F155" s="29">
        <v>1</v>
      </c>
      <c r="G155" s="7" t="s">
        <v>61</v>
      </c>
      <c r="H155" s="142">
        <v>0</v>
      </c>
      <c r="I155" s="143">
        <f t="shared" si="2"/>
        <v>0</v>
      </c>
    </row>
    <row r="156" spans="1:9" x14ac:dyDescent="0.2">
      <c r="A156" s="3" t="s">
        <v>850</v>
      </c>
      <c r="B156" s="23" t="s">
        <v>519</v>
      </c>
      <c r="C156" s="23" t="s">
        <v>520</v>
      </c>
      <c r="D156" s="28" t="s">
        <v>505</v>
      </c>
      <c r="E156" s="20" t="s">
        <v>521</v>
      </c>
      <c r="F156" s="29">
        <v>1</v>
      </c>
      <c r="G156" s="7" t="s">
        <v>61</v>
      </c>
      <c r="H156" s="142">
        <v>0</v>
      </c>
      <c r="I156" s="143">
        <f t="shared" si="2"/>
        <v>0</v>
      </c>
    </row>
    <row r="157" spans="1:9" x14ac:dyDescent="0.2">
      <c r="A157" s="3" t="s">
        <v>851</v>
      </c>
      <c r="B157" s="77" t="s">
        <v>523</v>
      </c>
      <c r="C157" s="23" t="s">
        <v>524</v>
      </c>
      <c r="D157" s="9" t="s">
        <v>525</v>
      </c>
      <c r="E157" s="20" t="s">
        <v>526</v>
      </c>
      <c r="F157" s="7">
        <v>1</v>
      </c>
      <c r="G157" s="7" t="s">
        <v>61</v>
      </c>
      <c r="H157" s="142">
        <v>0</v>
      </c>
      <c r="I157" s="143">
        <f t="shared" si="2"/>
        <v>0</v>
      </c>
    </row>
    <row r="158" spans="1:9" x14ac:dyDescent="0.2">
      <c r="A158" s="3" t="s">
        <v>852</v>
      </c>
      <c r="B158" s="12" t="s">
        <v>528</v>
      </c>
      <c r="C158" s="23" t="s">
        <v>529</v>
      </c>
      <c r="D158" s="9" t="s">
        <v>479</v>
      </c>
      <c r="E158" s="22" t="s">
        <v>530</v>
      </c>
      <c r="F158" s="35">
        <v>1</v>
      </c>
      <c r="G158" s="7" t="s">
        <v>61</v>
      </c>
      <c r="H158" s="142">
        <v>0</v>
      </c>
      <c r="I158" s="143">
        <f t="shared" si="2"/>
        <v>0</v>
      </c>
    </row>
    <row r="159" spans="1:9" x14ac:dyDescent="0.2">
      <c r="A159" s="3" t="s">
        <v>853</v>
      </c>
      <c r="B159" s="23" t="s">
        <v>532</v>
      </c>
      <c r="C159" s="23"/>
      <c r="D159" s="28" t="s">
        <v>487</v>
      </c>
      <c r="E159" s="20" t="s">
        <v>533</v>
      </c>
      <c r="F159" s="7">
        <v>1</v>
      </c>
      <c r="G159" s="7" t="s">
        <v>61</v>
      </c>
      <c r="H159" s="142">
        <v>0</v>
      </c>
      <c r="I159" s="143">
        <f t="shared" si="2"/>
        <v>0</v>
      </c>
    </row>
    <row r="160" spans="1:9" x14ac:dyDescent="0.2">
      <c r="A160" s="3" t="s">
        <v>854</v>
      </c>
      <c r="B160" s="23" t="s">
        <v>535</v>
      </c>
      <c r="C160" s="23"/>
      <c r="D160" s="28" t="s">
        <v>505</v>
      </c>
      <c r="E160" s="20" t="s">
        <v>536</v>
      </c>
      <c r="F160" s="7">
        <v>1</v>
      </c>
      <c r="G160" s="7" t="s">
        <v>61</v>
      </c>
      <c r="H160" s="142">
        <v>0</v>
      </c>
      <c r="I160" s="143">
        <f t="shared" si="2"/>
        <v>0</v>
      </c>
    </row>
    <row r="161" spans="1:9" x14ac:dyDescent="0.2">
      <c r="A161" s="3" t="s">
        <v>855</v>
      </c>
      <c r="B161" s="23" t="s">
        <v>538</v>
      </c>
      <c r="C161" s="23"/>
      <c r="D161" s="28"/>
      <c r="E161" s="20"/>
      <c r="F161" s="7">
        <v>1</v>
      </c>
      <c r="G161" s="7" t="s">
        <v>42</v>
      </c>
      <c r="H161" s="142">
        <v>0</v>
      </c>
      <c r="I161" s="143">
        <f t="shared" si="2"/>
        <v>0</v>
      </c>
    </row>
    <row r="162" spans="1:9" x14ac:dyDescent="0.2">
      <c r="A162" s="3" t="s">
        <v>856</v>
      </c>
      <c r="B162" s="4" t="s">
        <v>540</v>
      </c>
      <c r="C162" s="23"/>
      <c r="D162" s="9" t="s">
        <v>487</v>
      </c>
      <c r="E162" s="20" t="s">
        <v>541</v>
      </c>
      <c r="F162" s="10">
        <v>2</v>
      </c>
      <c r="G162" s="11" t="s">
        <v>61</v>
      </c>
      <c r="H162" s="142">
        <v>0</v>
      </c>
      <c r="I162" s="143">
        <f t="shared" si="2"/>
        <v>0</v>
      </c>
    </row>
    <row r="163" spans="1:9" x14ac:dyDescent="0.2">
      <c r="A163" s="545" t="s">
        <v>1384</v>
      </c>
      <c r="B163" s="546"/>
      <c r="C163" s="546"/>
      <c r="D163" s="546"/>
      <c r="E163" s="546"/>
      <c r="F163" s="546"/>
      <c r="G163" s="546"/>
      <c r="H163" s="547"/>
      <c r="I163" s="147">
        <f>I141+I135+I127+I122+I119+I113+I102+I92+I88+I4</f>
        <v>0</v>
      </c>
    </row>
    <row r="164" spans="1:9" x14ac:dyDescent="0.2">
      <c r="A164" s="549" t="s">
        <v>1385</v>
      </c>
      <c r="B164" s="550"/>
      <c r="C164" s="550"/>
      <c r="D164" s="550"/>
      <c r="E164" s="550"/>
      <c r="F164" s="550"/>
      <c r="G164" s="550"/>
      <c r="H164" s="550"/>
      <c r="I164" s="369">
        <f>I122</f>
        <v>0</v>
      </c>
    </row>
    <row r="165" spans="1:9" x14ac:dyDescent="0.2">
      <c r="A165" s="36"/>
    </row>
    <row r="166" spans="1:9" x14ac:dyDescent="0.2">
      <c r="A166" s="36"/>
      <c r="B166" s="78" t="s">
        <v>857</v>
      </c>
    </row>
  </sheetData>
  <sheetProtection algorithmName="SHA-512" hashValue="OhoVMDH70mSCyhZxXfV1IAMe+BWMAIgNLe3XVJNHSRy161EeDXI6+yxN0zn2DVwbVXGQlttMiWjXuC+IhnW7gw==" saltValue="rlWs+IvizBGeIkPMxS0l8A==" spinCount="100000" sheet="1" objects="1" scenarios="1"/>
  <protectedRanges>
    <protectedRange sqref="H142:H162" name="Vahemik10"/>
    <protectedRange sqref="H136:H140" name="Vahemik9"/>
    <protectedRange sqref="H128:H134" name="Vahemik8"/>
    <protectedRange sqref="H123:H126" name="Vahemik7"/>
    <protectedRange sqref="H120:H121" name="Vahemik6"/>
    <protectedRange sqref="H114:H118" name="Vahemik5"/>
    <protectedRange sqref="H103:H112" name="Vahemik4"/>
    <protectedRange sqref="H93:H101" name="Vahemik3"/>
    <protectedRange sqref="H89:H91" name="Vahemik2"/>
    <protectedRange sqref="H5:H87" name="Vahemik1"/>
  </protectedRanges>
  <mergeCells count="2">
    <mergeCell ref="A163:H163"/>
    <mergeCell ref="A164:H164"/>
  </mergeCells>
  <pageMargins left="0.7" right="0.7" top="0.75" bottom="0.75" header="0.3" footer="0.3"/>
  <ignoredErrors>
    <ignoredError sqref="F12:F15 F16:F17 E13:E15 A88:A92 F67:F79 E67:E73 A4" numberStoredAsText="1"/>
    <ignoredError sqref="A17:A19 A74:A87 A67:A73 A20:A66 A154:A162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58BE-C428-459E-BC34-27DA6FD5AF08}">
  <dimension ref="A1:G36"/>
  <sheetViews>
    <sheetView workbookViewId="0"/>
  </sheetViews>
  <sheetFormatPr defaultColWidth="8.7109375" defaultRowHeight="12.75" x14ac:dyDescent="0.2"/>
  <cols>
    <col min="1" max="1" width="6.5703125" style="39" bestFit="1" customWidth="1"/>
    <col min="2" max="2" width="61.85546875" style="39" bestFit="1" customWidth="1"/>
    <col min="3" max="3" width="8.7109375" style="39"/>
    <col min="4" max="4" width="6.5703125" style="44" bestFit="1" customWidth="1"/>
    <col min="5" max="5" width="13.85546875" style="220" customWidth="1"/>
    <col min="6" max="6" width="18" style="220" customWidth="1"/>
    <col min="7" max="7" width="19.140625" style="39" bestFit="1" customWidth="1"/>
    <col min="8" max="16384" width="8.7109375" style="39"/>
  </cols>
  <sheetData>
    <row r="1" spans="1:7" x14ac:dyDescent="0.2">
      <c r="B1" s="133" t="s">
        <v>1295</v>
      </c>
    </row>
    <row r="2" spans="1:7" x14ac:dyDescent="0.2">
      <c r="B2" s="133" t="s">
        <v>858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859</v>
      </c>
      <c r="C4" s="29" t="s">
        <v>42</v>
      </c>
      <c r="D4" s="43">
        <v>1</v>
      </c>
      <c r="E4" s="223">
        <v>0</v>
      </c>
      <c r="F4" s="221">
        <f>D4*E4</f>
        <v>0</v>
      </c>
      <c r="G4" s="23"/>
    </row>
    <row r="5" spans="1:7" x14ac:dyDescent="0.2">
      <c r="A5" s="123">
        <v>2</v>
      </c>
      <c r="B5" s="124" t="s">
        <v>43</v>
      </c>
      <c r="C5" s="125" t="s">
        <v>42</v>
      </c>
      <c r="D5" s="226">
        <v>1</v>
      </c>
      <c r="E5" s="222"/>
      <c r="F5" s="222"/>
      <c r="G5" s="125" t="s">
        <v>44</v>
      </c>
    </row>
    <row r="6" spans="1:7" x14ac:dyDescent="0.2">
      <c r="A6" s="29">
        <v>3</v>
      </c>
      <c r="B6" s="23" t="s">
        <v>860</v>
      </c>
      <c r="C6" s="29" t="s">
        <v>42</v>
      </c>
      <c r="D6" s="43">
        <v>1</v>
      </c>
      <c r="E6" s="223">
        <v>0</v>
      </c>
      <c r="F6" s="221">
        <f t="shared" ref="F6:F35" si="0">D6*E6</f>
        <v>0</v>
      </c>
      <c r="G6" s="23"/>
    </row>
    <row r="7" spans="1:7" x14ac:dyDescent="0.2">
      <c r="A7" s="29">
        <v>4</v>
      </c>
      <c r="B7" s="23" t="s">
        <v>861</v>
      </c>
      <c r="C7" s="29" t="s">
        <v>42</v>
      </c>
      <c r="D7" s="43">
        <v>1</v>
      </c>
      <c r="E7" s="223">
        <v>0</v>
      </c>
      <c r="F7" s="221">
        <f t="shared" si="0"/>
        <v>0</v>
      </c>
      <c r="G7" s="23"/>
    </row>
    <row r="8" spans="1:7" x14ac:dyDescent="0.2">
      <c r="A8" s="29">
        <v>5</v>
      </c>
      <c r="B8" s="23" t="s">
        <v>862</v>
      </c>
      <c r="C8" s="29" t="s">
        <v>42</v>
      </c>
      <c r="D8" s="43">
        <v>1</v>
      </c>
      <c r="E8" s="223">
        <v>0</v>
      </c>
      <c r="F8" s="221">
        <f t="shared" si="0"/>
        <v>0</v>
      </c>
      <c r="G8" s="23"/>
    </row>
    <row r="9" spans="1:7" x14ac:dyDescent="0.2">
      <c r="A9" s="29">
        <v>6</v>
      </c>
      <c r="B9" s="23" t="s">
        <v>863</v>
      </c>
      <c r="C9" s="29" t="s">
        <v>42</v>
      </c>
      <c r="D9" s="43">
        <v>4</v>
      </c>
      <c r="E9" s="223">
        <v>0</v>
      </c>
      <c r="F9" s="221">
        <f t="shared" si="0"/>
        <v>0</v>
      </c>
      <c r="G9" s="23"/>
    </row>
    <row r="10" spans="1:7" x14ac:dyDescent="0.2">
      <c r="A10" s="29">
        <v>7</v>
      </c>
      <c r="B10" s="23" t="s">
        <v>864</v>
      </c>
      <c r="C10" s="29" t="s">
        <v>588</v>
      </c>
      <c r="D10" s="43">
        <v>1</v>
      </c>
      <c r="E10" s="223">
        <v>0</v>
      </c>
      <c r="F10" s="221">
        <f t="shared" si="0"/>
        <v>0</v>
      </c>
      <c r="G10" s="23"/>
    </row>
    <row r="11" spans="1:7" x14ac:dyDescent="0.2">
      <c r="A11" s="29">
        <v>8</v>
      </c>
      <c r="B11" s="23" t="s">
        <v>865</v>
      </c>
      <c r="C11" s="29" t="s">
        <v>42</v>
      </c>
      <c r="D11" s="43">
        <v>6</v>
      </c>
      <c r="E11" s="223">
        <v>0</v>
      </c>
      <c r="F11" s="221">
        <f t="shared" si="0"/>
        <v>0</v>
      </c>
      <c r="G11" s="23"/>
    </row>
    <row r="12" spans="1:7" x14ac:dyDescent="0.2">
      <c r="A12" s="29">
        <v>9</v>
      </c>
      <c r="B12" s="23" t="s">
        <v>712</v>
      </c>
      <c r="C12" s="29" t="s">
        <v>42</v>
      </c>
      <c r="D12" s="172">
        <v>2</v>
      </c>
      <c r="E12" s="223">
        <v>0</v>
      </c>
      <c r="F12" s="221">
        <f t="shared" si="0"/>
        <v>0</v>
      </c>
      <c r="G12" s="23"/>
    </row>
    <row r="13" spans="1:7" x14ac:dyDescent="0.2">
      <c r="A13" s="29">
        <v>10</v>
      </c>
      <c r="B13" s="23" t="s">
        <v>713</v>
      </c>
      <c r="C13" s="29" t="s">
        <v>42</v>
      </c>
      <c r="D13" s="172">
        <v>2</v>
      </c>
      <c r="E13" s="223">
        <v>0</v>
      </c>
      <c r="F13" s="221">
        <f t="shared" si="0"/>
        <v>0</v>
      </c>
      <c r="G13" s="7"/>
    </row>
    <row r="14" spans="1:7" x14ac:dyDescent="0.2">
      <c r="A14" s="29">
        <v>11</v>
      </c>
      <c r="B14" s="23" t="s">
        <v>714</v>
      </c>
      <c r="C14" s="29" t="s">
        <v>42</v>
      </c>
      <c r="D14" s="172">
        <v>2</v>
      </c>
      <c r="E14" s="223">
        <v>0</v>
      </c>
      <c r="F14" s="221">
        <f t="shared" si="0"/>
        <v>0</v>
      </c>
      <c r="G14" s="23"/>
    </row>
    <row r="15" spans="1:7" x14ac:dyDescent="0.2">
      <c r="A15" s="29">
        <v>12</v>
      </c>
      <c r="B15" s="23" t="s">
        <v>715</v>
      </c>
      <c r="C15" s="29" t="s">
        <v>42</v>
      </c>
      <c r="D15" s="172">
        <v>2</v>
      </c>
      <c r="E15" s="223">
        <v>0</v>
      </c>
      <c r="F15" s="221">
        <f t="shared" si="0"/>
        <v>0</v>
      </c>
      <c r="G15" s="7"/>
    </row>
    <row r="16" spans="1:7" x14ac:dyDescent="0.2">
      <c r="A16" s="29">
        <v>13</v>
      </c>
      <c r="B16" s="23" t="s">
        <v>660</v>
      </c>
      <c r="C16" s="29" t="s">
        <v>61</v>
      </c>
      <c r="D16" s="43">
        <v>2</v>
      </c>
      <c r="E16" s="223">
        <v>0</v>
      </c>
      <c r="F16" s="221">
        <f t="shared" si="0"/>
        <v>0</v>
      </c>
      <c r="G16" s="23"/>
    </row>
    <row r="17" spans="1:7" x14ac:dyDescent="0.2">
      <c r="A17" s="29">
        <v>14</v>
      </c>
      <c r="B17" s="23" t="s">
        <v>594</v>
      </c>
      <c r="C17" s="29" t="s">
        <v>42</v>
      </c>
      <c r="D17" s="43">
        <v>2</v>
      </c>
      <c r="E17" s="223">
        <v>0</v>
      </c>
      <c r="F17" s="221">
        <f t="shared" si="0"/>
        <v>0</v>
      </c>
      <c r="G17" s="23"/>
    </row>
    <row r="18" spans="1:7" x14ac:dyDescent="0.2">
      <c r="A18" s="29">
        <v>15</v>
      </c>
      <c r="B18" s="23" t="s">
        <v>595</v>
      </c>
      <c r="C18" s="29" t="s">
        <v>42</v>
      </c>
      <c r="D18" s="43">
        <v>2</v>
      </c>
      <c r="E18" s="223">
        <v>0</v>
      </c>
      <c r="F18" s="221">
        <f t="shared" si="0"/>
        <v>0</v>
      </c>
      <c r="G18" s="23"/>
    </row>
    <row r="19" spans="1:7" x14ac:dyDescent="0.2">
      <c r="A19" s="29">
        <v>16</v>
      </c>
      <c r="B19" s="23" t="s">
        <v>596</v>
      </c>
      <c r="C19" s="29" t="s">
        <v>45</v>
      </c>
      <c r="D19" s="43">
        <v>20</v>
      </c>
      <c r="E19" s="223">
        <v>0</v>
      </c>
      <c r="F19" s="221">
        <f t="shared" si="0"/>
        <v>0</v>
      </c>
      <c r="G19" s="23"/>
    </row>
    <row r="20" spans="1:7" x14ac:dyDescent="0.2">
      <c r="A20" s="29">
        <v>17</v>
      </c>
      <c r="B20" s="23" t="s">
        <v>673</v>
      </c>
      <c r="C20" s="29" t="s">
        <v>42</v>
      </c>
      <c r="D20" s="43">
        <v>4</v>
      </c>
      <c r="E20" s="223">
        <v>0</v>
      </c>
      <c r="F20" s="221">
        <f t="shared" si="0"/>
        <v>0</v>
      </c>
      <c r="G20" s="23"/>
    </row>
    <row r="21" spans="1:7" x14ac:dyDescent="0.2">
      <c r="A21" s="29">
        <v>18</v>
      </c>
      <c r="B21" s="23" t="s">
        <v>597</v>
      </c>
      <c r="C21" s="29" t="s">
        <v>45</v>
      </c>
      <c r="D21" s="14">
        <v>2550</v>
      </c>
      <c r="E21" s="223">
        <v>0</v>
      </c>
      <c r="F21" s="221">
        <f t="shared" si="0"/>
        <v>0</v>
      </c>
      <c r="G21" s="23"/>
    </row>
    <row r="22" spans="1:7" x14ac:dyDescent="0.2">
      <c r="A22" s="29">
        <v>19</v>
      </c>
      <c r="B22" s="23" t="s">
        <v>599</v>
      </c>
      <c r="C22" s="29" t="s">
        <v>42</v>
      </c>
      <c r="D22" s="14">
        <v>1</v>
      </c>
      <c r="E22" s="223">
        <v>0</v>
      </c>
      <c r="F22" s="221">
        <f t="shared" si="0"/>
        <v>0</v>
      </c>
      <c r="G22" s="23"/>
    </row>
    <row r="23" spans="1:7" x14ac:dyDescent="0.2">
      <c r="A23" s="29">
        <v>20</v>
      </c>
      <c r="B23" s="23" t="s">
        <v>600</v>
      </c>
      <c r="C23" s="29" t="s">
        <v>61</v>
      </c>
      <c r="D23" s="43">
        <v>6</v>
      </c>
      <c r="E23" s="223">
        <v>0</v>
      </c>
      <c r="F23" s="221">
        <f t="shared" si="0"/>
        <v>0</v>
      </c>
      <c r="G23" s="23"/>
    </row>
    <row r="24" spans="1:7" x14ac:dyDescent="0.2">
      <c r="A24" s="29">
        <v>21</v>
      </c>
      <c r="B24" s="23" t="s">
        <v>601</v>
      </c>
      <c r="C24" s="29" t="s">
        <v>42</v>
      </c>
      <c r="D24" s="172">
        <v>1</v>
      </c>
      <c r="E24" s="223">
        <v>0</v>
      </c>
      <c r="F24" s="221">
        <f t="shared" si="0"/>
        <v>0</v>
      </c>
      <c r="G24" s="7"/>
    </row>
    <row r="25" spans="1:7" x14ac:dyDescent="0.2">
      <c r="A25" s="29">
        <v>22</v>
      </c>
      <c r="B25" s="23" t="s">
        <v>602</v>
      </c>
      <c r="C25" s="29" t="s">
        <v>42</v>
      </c>
      <c r="D25" s="172">
        <v>1</v>
      </c>
      <c r="E25" s="223">
        <v>0</v>
      </c>
      <c r="F25" s="221">
        <f t="shared" si="0"/>
        <v>0</v>
      </c>
      <c r="G25" s="23"/>
    </row>
    <row r="26" spans="1:7" x14ac:dyDescent="0.2">
      <c r="A26" s="123">
        <v>23</v>
      </c>
      <c r="B26" s="124" t="s">
        <v>605</v>
      </c>
      <c r="C26" s="125" t="s">
        <v>42</v>
      </c>
      <c r="D26" s="226">
        <v>1</v>
      </c>
      <c r="E26" s="222"/>
      <c r="F26" s="222"/>
      <c r="G26" s="125" t="s">
        <v>44</v>
      </c>
    </row>
    <row r="27" spans="1:7" x14ac:dyDescent="0.2">
      <c r="A27" s="123">
        <v>24</v>
      </c>
      <c r="B27" s="124" t="s">
        <v>47</v>
      </c>
      <c r="C27" s="125" t="s">
        <v>42</v>
      </c>
      <c r="D27" s="226">
        <v>1</v>
      </c>
      <c r="E27" s="222"/>
      <c r="F27" s="222"/>
      <c r="G27" s="125" t="s">
        <v>44</v>
      </c>
    </row>
    <row r="28" spans="1:7" x14ac:dyDescent="0.2">
      <c r="A28" s="123">
        <v>25</v>
      </c>
      <c r="B28" s="217" t="s">
        <v>866</v>
      </c>
      <c r="C28" s="123" t="s">
        <v>42</v>
      </c>
      <c r="D28" s="226">
        <v>1</v>
      </c>
      <c r="E28" s="222"/>
      <c r="F28" s="222"/>
      <c r="G28" s="125" t="s">
        <v>44</v>
      </c>
    </row>
    <row r="29" spans="1:7" x14ac:dyDescent="0.2">
      <c r="A29" s="123">
        <v>26</v>
      </c>
      <c r="B29" s="217" t="s">
        <v>867</v>
      </c>
      <c r="C29" s="123" t="s">
        <v>42</v>
      </c>
      <c r="D29" s="226">
        <v>1</v>
      </c>
      <c r="E29" s="222"/>
      <c r="F29" s="222"/>
      <c r="G29" s="125" t="s">
        <v>44</v>
      </c>
    </row>
    <row r="30" spans="1:7" ht="25.5" x14ac:dyDescent="0.2">
      <c r="A30" s="123">
        <v>27</v>
      </c>
      <c r="B30" s="217" t="s">
        <v>675</v>
      </c>
      <c r="C30" s="125" t="s">
        <v>42</v>
      </c>
      <c r="D30" s="226">
        <v>1</v>
      </c>
      <c r="E30" s="222"/>
      <c r="F30" s="222"/>
      <c r="G30" s="125" t="s">
        <v>44</v>
      </c>
    </row>
    <row r="31" spans="1:7" ht="25.5" x14ac:dyDescent="0.2">
      <c r="A31" s="123">
        <v>28</v>
      </c>
      <c r="B31" s="126" t="s">
        <v>50</v>
      </c>
      <c r="C31" s="125" t="s">
        <v>42</v>
      </c>
      <c r="D31" s="226">
        <v>1</v>
      </c>
      <c r="E31" s="222"/>
      <c r="F31" s="222"/>
      <c r="G31" s="125" t="s">
        <v>44</v>
      </c>
    </row>
    <row r="32" spans="1:7" x14ac:dyDescent="0.2">
      <c r="A32" s="123">
        <v>29</v>
      </c>
      <c r="B32" s="124" t="s">
        <v>51</v>
      </c>
      <c r="C32" s="125" t="s">
        <v>42</v>
      </c>
      <c r="D32" s="226">
        <v>1</v>
      </c>
      <c r="E32" s="222"/>
      <c r="F32" s="222"/>
      <c r="G32" s="125" t="s">
        <v>44</v>
      </c>
    </row>
    <row r="33" spans="1:7" x14ac:dyDescent="0.2">
      <c r="A33" s="29">
        <v>30</v>
      </c>
      <c r="B33" s="23" t="s">
        <v>52</v>
      </c>
      <c r="C33" s="29" t="s">
        <v>588</v>
      </c>
      <c r="D33" s="43">
        <v>1</v>
      </c>
      <c r="E33" s="223">
        <v>0</v>
      </c>
      <c r="F33" s="221">
        <f t="shared" si="0"/>
        <v>0</v>
      </c>
      <c r="G33" s="23"/>
    </row>
    <row r="34" spans="1:7" x14ac:dyDescent="0.2">
      <c r="A34" s="29">
        <v>31</v>
      </c>
      <c r="B34" s="23" t="s">
        <v>53</v>
      </c>
      <c r="C34" s="29" t="s">
        <v>588</v>
      </c>
      <c r="D34" s="43">
        <v>1</v>
      </c>
      <c r="E34" s="223">
        <v>0</v>
      </c>
      <c r="F34" s="221">
        <f t="shared" si="0"/>
        <v>0</v>
      </c>
      <c r="G34" s="23"/>
    </row>
    <row r="35" spans="1:7" x14ac:dyDescent="0.2">
      <c r="A35" s="29">
        <v>32</v>
      </c>
      <c r="B35" s="23" t="s">
        <v>606</v>
      </c>
      <c r="C35" s="29" t="s">
        <v>588</v>
      </c>
      <c r="D35" s="43">
        <v>1</v>
      </c>
      <c r="E35" s="223">
        <v>0</v>
      </c>
      <c r="F35" s="221">
        <f t="shared" si="0"/>
        <v>0</v>
      </c>
      <c r="G35" s="23"/>
    </row>
    <row r="36" spans="1:7" x14ac:dyDescent="0.2">
      <c r="A36" s="535" t="s">
        <v>1337</v>
      </c>
      <c r="B36" s="535"/>
      <c r="C36" s="535"/>
      <c r="D36" s="535"/>
      <c r="E36" s="535"/>
      <c r="F36" s="147">
        <f>SUM(F4:F35)</f>
        <v>0</v>
      </c>
      <c r="G36" s="23"/>
    </row>
  </sheetData>
  <sheetProtection algorithmName="SHA-512" hashValue="tFMlbTNtqZPIOjXpReeBgtifKI097meOfvsey88Yj8yFLgNhzHvEbrgoB7jH3OF224LbZbo20urx4RotkI2PGQ==" saltValue="taWPf2gfS7z/e7HLPzsUNA==" spinCount="100000" sheet="1" objects="1" scenarios="1"/>
  <protectedRanges>
    <protectedRange sqref="E33:E35" name="Vahemik3"/>
    <protectedRange sqref="E6:E25" name="Vahemik2"/>
    <protectedRange sqref="E4" name="Vahemik1"/>
  </protectedRanges>
  <mergeCells count="1">
    <mergeCell ref="A36:E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7B06-FEDC-4911-B227-114D1829DB00}">
  <dimension ref="A1:M155"/>
  <sheetViews>
    <sheetView workbookViewId="0"/>
  </sheetViews>
  <sheetFormatPr defaultColWidth="9.140625" defaultRowHeight="12.75" x14ac:dyDescent="0.2"/>
  <cols>
    <col min="1" max="1" width="7.140625" style="2" customWidth="1"/>
    <col min="2" max="2" width="60.7109375" style="39" customWidth="1"/>
    <col min="3" max="3" width="37.42578125" style="39" bestFit="1" customWidth="1"/>
    <col min="4" max="4" width="14.85546875" style="39" customWidth="1"/>
    <col min="5" max="5" width="25.42578125" style="135" customWidth="1"/>
    <col min="6" max="6" width="6.42578125" style="41" bestFit="1" customWidth="1"/>
    <col min="7" max="7" width="4.5703125" style="68" bestFit="1" customWidth="1"/>
    <col min="8" max="8" width="17.42578125" style="132" customWidth="1"/>
    <col min="9" max="9" width="16.140625" style="132" customWidth="1"/>
    <col min="10" max="13" width="9.140625" style="41"/>
    <col min="14" max="16384" width="9.140625" style="39"/>
  </cols>
  <sheetData>
    <row r="1" spans="1:9" x14ac:dyDescent="0.2">
      <c r="A1" s="134"/>
      <c r="B1" s="133" t="s">
        <v>1294</v>
      </c>
      <c r="D1" s="130"/>
    </row>
    <row r="2" spans="1:9" x14ac:dyDescent="0.2">
      <c r="B2" s="96" t="s">
        <v>858</v>
      </c>
      <c r="D2" s="130"/>
    </row>
    <row r="3" spans="1:9" x14ac:dyDescent="0.2">
      <c r="A3" s="156"/>
      <c r="B3" s="128" t="s">
        <v>180</v>
      </c>
      <c r="C3" s="128" t="s">
        <v>181</v>
      </c>
      <c r="D3" s="128" t="s">
        <v>54</v>
      </c>
      <c r="E3" s="164" t="s">
        <v>182</v>
      </c>
      <c r="F3" s="128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7">
        <v>1</v>
      </c>
      <c r="B4" s="141" t="s">
        <v>184</v>
      </c>
      <c r="C4" s="159"/>
      <c r="D4" s="57"/>
      <c r="E4" s="165"/>
      <c r="F4" s="60"/>
      <c r="G4" s="56"/>
      <c r="H4" s="109"/>
      <c r="I4" s="161">
        <f>SUM(I5:I81)</f>
        <v>0</v>
      </c>
    </row>
    <row r="5" spans="1:9" x14ac:dyDescent="0.2">
      <c r="A5" s="3" t="s">
        <v>185</v>
      </c>
      <c r="B5" s="5" t="s">
        <v>186</v>
      </c>
      <c r="C5" s="8"/>
      <c r="D5" s="9" t="s">
        <v>60</v>
      </c>
      <c r="E5" s="12" t="s">
        <v>187</v>
      </c>
      <c r="F5" s="10">
        <v>2</v>
      </c>
      <c r="G5" s="3" t="s">
        <v>42</v>
      </c>
      <c r="H5" s="142">
        <v>0</v>
      </c>
      <c r="I5" s="143">
        <f>F5*H5</f>
        <v>0</v>
      </c>
    </row>
    <row r="6" spans="1:9" x14ac:dyDescent="0.2">
      <c r="A6" s="3" t="s">
        <v>188</v>
      </c>
      <c r="B6" s="5" t="s">
        <v>189</v>
      </c>
      <c r="C6" s="8"/>
      <c r="D6" s="9" t="s">
        <v>60</v>
      </c>
      <c r="E6" s="12" t="s">
        <v>190</v>
      </c>
      <c r="F6" s="10">
        <v>2</v>
      </c>
      <c r="G6" s="3" t="s">
        <v>42</v>
      </c>
      <c r="H6" s="142">
        <v>0</v>
      </c>
      <c r="I6" s="143">
        <f t="shared" ref="I6:I69" si="0">F6*H6</f>
        <v>0</v>
      </c>
    </row>
    <row r="7" spans="1:9" x14ac:dyDescent="0.2">
      <c r="A7" s="3" t="s">
        <v>191</v>
      </c>
      <c r="B7" s="5" t="s">
        <v>192</v>
      </c>
      <c r="C7" s="8"/>
      <c r="D7" s="9" t="s">
        <v>60</v>
      </c>
      <c r="E7" s="12" t="s">
        <v>193</v>
      </c>
      <c r="F7" s="10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">
      <c r="A8" s="3" t="s">
        <v>194</v>
      </c>
      <c r="B8" s="5" t="s">
        <v>195</v>
      </c>
      <c r="C8" s="8"/>
      <c r="D8" s="9" t="s">
        <v>60</v>
      </c>
      <c r="E8" s="12" t="s">
        <v>196</v>
      </c>
      <c r="F8" s="10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">
      <c r="A9" s="3" t="s">
        <v>197</v>
      </c>
      <c r="B9" s="5" t="s">
        <v>198</v>
      </c>
      <c r="C9" s="8"/>
      <c r="D9" s="9" t="s">
        <v>60</v>
      </c>
      <c r="E9" s="12" t="s">
        <v>199</v>
      </c>
      <c r="F9" s="10">
        <v>2</v>
      </c>
      <c r="G9" s="3" t="s">
        <v>42</v>
      </c>
      <c r="H9" s="142">
        <v>0</v>
      </c>
      <c r="I9" s="143">
        <f t="shared" si="0"/>
        <v>0</v>
      </c>
    </row>
    <row r="10" spans="1:9" x14ac:dyDescent="0.2">
      <c r="A10" s="3" t="s">
        <v>200</v>
      </c>
      <c r="B10" s="5" t="s">
        <v>201</v>
      </c>
      <c r="C10" s="8"/>
      <c r="D10" s="9" t="s">
        <v>60</v>
      </c>
      <c r="E10" s="12" t="s">
        <v>202</v>
      </c>
      <c r="F10" s="10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">
      <c r="A11" s="3" t="s">
        <v>203</v>
      </c>
      <c r="B11" s="5" t="s">
        <v>204</v>
      </c>
      <c r="C11" s="8"/>
      <c r="D11" s="9" t="s">
        <v>60</v>
      </c>
      <c r="E11" s="12" t="s">
        <v>205</v>
      </c>
      <c r="F11" s="10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">
      <c r="A12" s="3" t="s">
        <v>206</v>
      </c>
      <c r="B12" s="8" t="s">
        <v>207</v>
      </c>
      <c r="C12" s="5" t="s">
        <v>208</v>
      </c>
      <c r="D12" s="9" t="s">
        <v>60</v>
      </c>
      <c r="E12" s="166" t="s">
        <v>72</v>
      </c>
      <c r="F12" s="11" t="s">
        <v>132</v>
      </c>
      <c r="G12" s="7" t="s">
        <v>61</v>
      </c>
      <c r="H12" s="142">
        <v>0</v>
      </c>
      <c r="I12" s="143">
        <f t="shared" si="0"/>
        <v>0</v>
      </c>
    </row>
    <row r="13" spans="1:9" x14ac:dyDescent="0.2">
      <c r="A13" s="3" t="s">
        <v>209</v>
      </c>
      <c r="B13" s="8" t="s">
        <v>210</v>
      </c>
      <c r="C13" s="8" t="s">
        <v>211</v>
      </c>
      <c r="D13" s="4" t="s">
        <v>76</v>
      </c>
      <c r="E13" s="166" t="s">
        <v>212</v>
      </c>
      <c r="F13" s="11" t="s">
        <v>135</v>
      </c>
      <c r="G13" s="7" t="s">
        <v>61</v>
      </c>
      <c r="H13" s="142">
        <v>0</v>
      </c>
      <c r="I13" s="143">
        <f t="shared" si="0"/>
        <v>0</v>
      </c>
    </row>
    <row r="14" spans="1:9" x14ac:dyDescent="0.2">
      <c r="A14" s="3" t="s">
        <v>213</v>
      </c>
      <c r="B14" s="8" t="s">
        <v>126</v>
      </c>
      <c r="C14" s="8" t="s">
        <v>214</v>
      </c>
      <c r="D14" s="4" t="s">
        <v>76</v>
      </c>
      <c r="E14" s="166" t="s">
        <v>215</v>
      </c>
      <c r="F14" s="11" t="s">
        <v>109</v>
      </c>
      <c r="G14" s="7" t="s">
        <v>61</v>
      </c>
      <c r="H14" s="142">
        <v>0</v>
      </c>
      <c r="I14" s="143">
        <f t="shared" si="0"/>
        <v>0</v>
      </c>
    </row>
    <row r="15" spans="1:9" x14ac:dyDescent="0.2">
      <c r="A15" s="3" t="s">
        <v>216</v>
      </c>
      <c r="B15" s="8" t="s">
        <v>217</v>
      </c>
      <c r="C15" s="8" t="s">
        <v>218</v>
      </c>
      <c r="D15" s="4" t="s">
        <v>76</v>
      </c>
      <c r="E15" s="166" t="s">
        <v>219</v>
      </c>
      <c r="F15" s="11" t="s">
        <v>220</v>
      </c>
      <c r="G15" s="7" t="s">
        <v>61</v>
      </c>
      <c r="H15" s="142">
        <v>0</v>
      </c>
      <c r="I15" s="143">
        <f t="shared" si="0"/>
        <v>0</v>
      </c>
    </row>
    <row r="16" spans="1:9" ht="63.75" x14ac:dyDescent="0.2">
      <c r="A16" s="3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11" t="s">
        <v>183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">
      <c r="A17" s="3" t="s">
        <v>225</v>
      </c>
      <c r="B17" s="12" t="s">
        <v>226</v>
      </c>
      <c r="C17" s="5" t="s">
        <v>64</v>
      </c>
      <c r="D17" s="9" t="s">
        <v>60</v>
      </c>
      <c r="E17" s="12" t="s">
        <v>63</v>
      </c>
      <c r="F17" s="11" t="s">
        <v>183</v>
      </c>
      <c r="G17" s="7" t="s">
        <v>61</v>
      </c>
      <c r="H17" s="142">
        <v>0</v>
      </c>
      <c r="I17" s="143">
        <f t="shared" si="0"/>
        <v>0</v>
      </c>
    </row>
    <row r="18" spans="1:9" s="97" customFormat="1" ht="63.75" x14ac:dyDescent="0.25">
      <c r="A18" s="3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63.75" x14ac:dyDescent="0.2">
      <c r="A19" s="3" t="s">
        <v>230</v>
      </c>
      <c r="B19" s="12" t="s">
        <v>231</v>
      </c>
      <c r="C19" s="5" t="s">
        <v>232</v>
      </c>
      <c r="D19" s="9" t="s">
        <v>60</v>
      </c>
      <c r="E19" s="12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25.5" x14ac:dyDescent="0.2">
      <c r="A20" s="3" t="s">
        <v>233</v>
      </c>
      <c r="B20" s="12" t="s">
        <v>234</v>
      </c>
      <c r="C20" s="5" t="s">
        <v>235</v>
      </c>
      <c r="D20" s="9" t="s">
        <v>60</v>
      </c>
      <c r="E20" s="12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38.25" x14ac:dyDescent="0.2">
      <c r="A21" s="3" t="s">
        <v>236</v>
      </c>
      <c r="B21" s="12" t="s">
        <v>237</v>
      </c>
      <c r="C21" s="5" t="s">
        <v>238</v>
      </c>
      <c r="D21" s="9" t="s">
        <v>60</v>
      </c>
      <c r="E21" s="12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51" x14ac:dyDescent="0.2">
      <c r="A22" s="3" t="s">
        <v>239</v>
      </c>
      <c r="B22" s="12" t="s">
        <v>240</v>
      </c>
      <c r="C22" s="5" t="s">
        <v>241</v>
      </c>
      <c r="D22" s="9" t="s">
        <v>60</v>
      </c>
      <c r="E22" s="12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51" x14ac:dyDescent="0.2">
      <c r="A23" s="3" t="s">
        <v>242</v>
      </c>
      <c r="B23" s="12" t="s">
        <v>243</v>
      </c>
      <c r="C23" s="12" t="s">
        <v>244</v>
      </c>
      <c r="D23" s="9" t="s">
        <v>60</v>
      </c>
      <c r="E23" s="12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51" x14ac:dyDescent="0.2">
      <c r="A24" s="3" t="s">
        <v>245</v>
      </c>
      <c r="B24" s="12" t="s">
        <v>246</v>
      </c>
      <c r="C24" s="5" t="s">
        <v>247</v>
      </c>
      <c r="D24" s="9" t="s">
        <v>60</v>
      </c>
      <c r="E24" s="12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">
      <c r="A25" s="3" t="s">
        <v>248</v>
      </c>
      <c r="B25" s="12" t="s">
        <v>249</v>
      </c>
      <c r="C25" s="5" t="s">
        <v>250</v>
      </c>
      <c r="D25" s="9" t="s">
        <v>60</v>
      </c>
      <c r="E25" s="12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">
      <c r="A26" s="3" t="s">
        <v>251</v>
      </c>
      <c r="B26" s="8" t="s">
        <v>252</v>
      </c>
      <c r="C26" s="8" t="s">
        <v>92</v>
      </c>
      <c r="D26" s="9" t="s">
        <v>60</v>
      </c>
      <c r="E26" s="12" t="s">
        <v>92</v>
      </c>
      <c r="F26" s="6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">
      <c r="A27" s="3" t="s">
        <v>253</v>
      </c>
      <c r="B27" s="8" t="s">
        <v>254</v>
      </c>
      <c r="C27" s="8" t="s">
        <v>255</v>
      </c>
      <c r="D27" s="15" t="s">
        <v>76</v>
      </c>
      <c r="E27" s="166" t="s">
        <v>256</v>
      </c>
      <c r="F27" s="11" t="s">
        <v>183</v>
      </c>
      <c r="G27" s="7" t="s">
        <v>61</v>
      </c>
      <c r="H27" s="142">
        <v>0</v>
      </c>
      <c r="I27" s="143">
        <f t="shared" si="0"/>
        <v>0</v>
      </c>
    </row>
    <row r="28" spans="1:9" x14ac:dyDescent="0.2">
      <c r="A28" s="3" t="s">
        <v>257</v>
      </c>
      <c r="B28" s="16" t="s">
        <v>258</v>
      </c>
      <c r="C28" s="5"/>
      <c r="D28" s="9" t="s">
        <v>60</v>
      </c>
      <c r="E28" s="18" t="s">
        <v>94</v>
      </c>
      <c r="F28" s="6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">
      <c r="A29" s="3" t="s">
        <v>259</v>
      </c>
      <c r="B29" s="8" t="s">
        <v>260</v>
      </c>
      <c r="C29" s="5"/>
      <c r="D29" s="9" t="s">
        <v>60</v>
      </c>
      <c r="E29" s="166" t="s">
        <v>261</v>
      </c>
      <c r="F29" s="11" t="s">
        <v>183</v>
      </c>
      <c r="G29" s="7" t="s">
        <v>61</v>
      </c>
      <c r="H29" s="142">
        <v>0</v>
      </c>
      <c r="I29" s="143">
        <f t="shared" si="0"/>
        <v>0</v>
      </c>
    </row>
    <row r="30" spans="1:9" x14ac:dyDescent="0.2">
      <c r="A30" s="3" t="s">
        <v>262</v>
      </c>
      <c r="B30" s="16" t="s">
        <v>263</v>
      </c>
      <c r="C30" s="5"/>
      <c r="D30" s="9" t="s">
        <v>60</v>
      </c>
      <c r="E30" s="166" t="s">
        <v>264</v>
      </c>
      <c r="F30" s="11" t="s">
        <v>183</v>
      </c>
      <c r="G30" s="7" t="s">
        <v>61</v>
      </c>
      <c r="H30" s="142">
        <v>0</v>
      </c>
      <c r="I30" s="143">
        <f t="shared" si="0"/>
        <v>0</v>
      </c>
    </row>
    <row r="31" spans="1:9" x14ac:dyDescent="0.2">
      <c r="A31" s="3" t="s">
        <v>265</v>
      </c>
      <c r="B31" s="16" t="s">
        <v>266</v>
      </c>
      <c r="C31" s="5"/>
      <c r="D31" s="9" t="s">
        <v>60</v>
      </c>
      <c r="E31" s="166" t="s">
        <v>267</v>
      </c>
      <c r="F31" s="11" t="s">
        <v>268</v>
      </c>
      <c r="G31" s="7" t="s">
        <v>61</v>
      </c>
      <c r="H31" s="142">
        <v>0</v>
      </c>
      <c r="I31" s="143">
        <f t="shared" si="0"/>
        <v>0</v>
      </c>
    </row>
    <row r="32" spans="1:9" x14ac:dyDescent="0.2">
      <c r="A32" s="3" t="s">
        <v>269</v>
      </c>
      <c r="B32" s="8" t="s">
        <v>270</v>
      </c>
      <c r="C32" s="8" t="s">
        <v>83</v>
      </c>
      <c r="D32" s="4" t="s">
        <v>76</v>
      </c>
      <c r="E32" s="166" t="s">
        <v>271</v>
      </c>
      <c r="F32" s="11" t="s">
        <v>183</v>
      </c>
      <c r="G32" s="7" t="s">
        <v>61</v>
      </c>
      <c r="H32" s="142">
        <v>0</v>
      </c>
      <c r="I32" s="143">
        <f t="shared" si="0"/>
        <v>0</v>
      </c>
    </row>
    <row r="33" spans="1:9" x14ac:dyDescent="0.2">
      <c r="A33" s="3" t="s">
        <v>272</v>
      </c>
      <c r="B33" s="8" t="s">
        <v>273</v>
      </c>
      <c r="C33" s="8" t="s">
        <v>84</v>
      </c>
      <c r="D33" s="4" t="s">
        <v>76</v>
      </c>
      <c r="E33" s="166" t="s">
        <v>274</v>
      </c>
      <c r="F33" s="11" t="s">
        <v>275</v>
      </c>
      <c r="G33" s="7" t="s">
        <v>61</v>
      </c>
      <c r="H33" s="142">
        <v>0</v>
      </c>
      <c r="I33" s="143">
        <f t="shared" si="0"/>
        <v>0</v>
      </c>
    </row>
    <row r="34" spans="1:9" x14ac:dyDescent="0.2">
      <c r="A34" s="3" t="s">
        <v>276</v>
      </c>
      <c r="B34" s="15" t="s">
        <v>273</v>
      </c>
      <c r="C34" s="15" t="s">
        <v>277</v>
      </c>
      <c r="D34" s="4" t="s">
        <v>76</v>
      </c>
      <c r="E34" s="105" t="s">
        <v>278</v>
      </c>
      <c r="F34" s="11" t="s">
        <v>279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3" t="s">
        <v>280</v>
      </c>
      <c r="B35" s="8" t="s">
        <v>126</v>
      </c>
      <c r="C35" s="8" t="s">
        <v>82</v>
      </c>
      <c r="D35" s="4" t="s">
        <v>76</v>
      </c>
      <c r="E35" s="166" t="s">
        <v>281</v>
      </c>
      <c r="F35" s="11" t="s">
        <v>183</v>
      </c>
      <c r="G35" s="7" t="s">
        <v>61</v>
      </c>
      <c r="H35" s="142">
        <v>0</v>
      </c>
      <c r="I35" s="143">
        <f t="shared" si="0"/>
        <v>0</v>
      </c>
    </row>
    <row r="36" spans="1:9" x14ac:dyDescent="0.2">
      <c r="A36" s="3" t="s">
        <v>282</v>
      </c>
      <c r="B36" s="8" t="s">
        <v>79</v>
      </c>
      <c r="C36" s="8" t="s">
        <v>283</v>
      </c>
      <c r="D36" s="4" t="s">
        <v>76</v>
      </c>
      <c r="E36" s="166" t="s">
        <v>284</v>
      </c>
      <c r="F36" s="11" t="s">
        <v>109</v>
      </c>
      <c r="G36" s="7" t="s">
        <v>61</v>
      </c>
      <c r="H36" s="142">
        <v>0</v>
      </c>
      <c r="I36" s="143">
        <f t="shared" si="0"/>
        <v>0</v>
      </c>
    </row>
    <row r="37" spans="1:9" x14ac:dyDescent="0.2">
      <c r="A37" s="3" t="s">
        <v>285</v>
      </c>
      <c r="B37" s="8" t="s">
        <v>79</v>
      </c>
      <c r="C37" s="8" t="s">
        <v>286</v>
      </c>
      <c r="D37" s="4" t="s">
        <v>76</v>
      </c>
      <c r="E37" s="166" t="s">
        <v>287</v>
      </c>
      <c r="F37" s="11" t="s">
        <v>109</v>
      </c>
      <c r="G37" s="7" t="s">
        <v>61</v>
      </c>
      <c r="H37" s="142">
        <v>0</v>
      </c>
      <c r="I37" s="143">
        <f t="shared" si="0"/>
        <v>0</v>
      </c>
    </row>
    <row r="38" spans="1:9" x14ac:dyDescent="0.2">
      <c r="A38" s="3" t="s">
        <v>288</v>
      </c>
      <c r="B38" s="8" t="s">
        <v>79</v>
      </c>
      <c r="C38" s="8" t="s">
        <v>289</v>
      </c>
      <c r="D38" s="4" t="s">
        <v>76</v>
      </c>
      <c r="E38" s="49">
        <v>1985600000</v>
      </c>
      <c r="F38" s="6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">
      <c r="A39" s="3" t="s">
        <v>290</v>
      </c>
      <c r="B39" s="8" t="s">
        <v>291</v>
      </c>
      <c r="C39" s="8" t="s">
        <v>292</v>
      </c>
      <c r="D39" s="4" t="s">
        <v>76</v>
      </c>
      <c r="E39" s="166" t="s">
        <v>293</v>
      </c>
      <c r="F39" s="11" t="s">
        <v>183</v>
      </c>
      <c r="G39" s="7" t="s">
        <v>61</v>
      </c>
      <c r="H39" s="142">
        <v>0</v>
      </c>
      <c r="I39" s="143">
        <f t="shared" si="0"/>
        <v>0</v>
      </c>
    </row>
    <row r="40" spans="1:9" x14ac:dyDescent="0.2">
      <c r="A40" s="3" t="s">
        <v>294</v>
      </c>
      <c r="B40" s="8" t="s">
        <v>295</v>
      </c>
      <c r="C40" s="8" t="s">
        <v>296</v>
      </c>
      <c r="D40" s="4" t="s">
        <v>76</v>
      </c>
      <c r="E40" s="166" t="s">
        <v>297</v>
      </c>
      <c r="F40" s="11" t="s">
        <v>132</v>
      </c>
      <c r="G40" s="7" t="s">
        <v>61</v>
      </c>
      <c r="H40" s="142">
        <v>0</v>
      </c>
      <c r="I40" s="143">
        <f t="shared" si="0"/>
        <v>0</v>
      </c>
    </row>
    <row r="41" spans="1:9" x14ac:dyDescent="0.2">
      <c r="A41" s="3" t="s">
        <v>298</v>
      </c>
      <c r="B41" s="8" t="s">
        <v>79</v>
      </c>
      <c r="C41" s="8" t="s">
        <v>299</v>
      </c>
      <c r="D41" s="4" t="s">
        <v>76</v>
      </c>
      <c r="E41" s="49">
        <v>1527620000</v>
      </c>
      <c r="F41" s="6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">
      <c r="A42" s="3" t="s">
        <v>300</v>
      </c>
      <c r="B42" s="8" t="s">
        <v>79</v>
      </c>
      <c r="C42" s="8" t="s">
        <v>301</v>
      </c>
      <c r="D42" s="4" t="s">
        <v>76</v>
      </c>
      <c r="E42" s="49">
        <v>1527890000</v>
      </c>
      <c r="F42" s="6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">
      <c r="A43" s="3" t="s">
        <v>302</v>
      </c>
      <c r="B43" s="8" t="s">
        <v>126</v>
      </c>
      <c r="C43" s="8" t="s">
        <v>303</v>
      </c>
      <c r="D43" s="4" t="s">
        <v>76</v>
      </c>
      <c r="E43" s="166" t="s">
        <v>304</v>
      </c>
      <c r="F43" s="11" t="s">
        <v>183</v>
      </c>
      <c r="G43" s="7" t="s">
        <v>61</v>
      </c>
      <c r="H43" s="142">
        <v>0</v>
      </c>
      <c r="I43" s="143">
        <f t="shared" si="0"/>
        <v>0</v>
      </c>
    </row>
    <row r="44" spans="1:9" x14ac:dyDescent="0.2">
      <c r="A44" s="3" t="s">
        <v>305</v>
      </c>
      <c r="B44" s="8" t="s">
        <v>306</v>
      </c>
      <c r="C44" s="8" t="s">
        <v>99</v>
      </c>
      <c r="D44" s="18" t="s">
        <v>100</v>
      </c>
      <c r="E44" s="166" t="s">
        <v>307</v>
      </c>
      <c r="F44" s="11" t="s">
        <v>183</v>
      </c>
      <c r="G44" s="7" t="s">
        <v>61</v>
      </c>
      <c r="H44" s="142">
        <v>0</v>
      </c>
      <c r="I44" s="143">
        <f t="shared" si="0"/>
        <v>0</v>
      </c>
    </row>
    <row r="45" spans="1:9" x14ac:dyDescent="0.2">
      <c r="A45" s="3" t="s">
        <v>308</v>
      </c>
      <c r="B45" s="8" t="s">
        <v>309</v>
      </c>
      <c r="C45" s="8" t="s">
        <v>101</v>
      </c>
      <c r="D45" s="18" t="s">
        <v>100</v>
      </c>
      <c r="E45" s="166" t="s">
        <v>310</v>
      </c>
      <c r="F45" s="11" t="s">
        <v>183</v>
      </c>
      <c r="G45" s="7" t="s">
        <v>61</v>
      </c>
      <c r="H45" s="142">
        <v>0</v>
      </c>
      <c r="I45" s="143">
        <f t="shared" si="0"/>
        <v>0</v>
      </c>
    </row>
    <row r="46" spans="1:9" x14ac:dyDescent="0.2">
      <c r="A46" s="3" t="s">
        <v>311</v>
      </c>
      <c r="B46" s="15" t="s">
        <v>312</v>
      </c>
      <c r="C46" s="19" t="s">
        <v>313</v>
      </c>
      <c r="D46" s="18" t="s">
        <v>100</v>
      </c>
      <c r="E46" s="163">
        <v>2910119</v>
      </c>
      <c r="F46" s="11" t="s">
        <v>183</v>
      </c>
      <c r="G46" s="6" t="s">
        <v>61</v>
      </c>
      <c r="H46" s="142">
        <v>0</v>
      </c>
      <c r="I46" s="143">
        <f t="shared" si="0"/>
        <v>0</v>
      </c>
    </row>
    <row r="47" spans="1:9" x14ac:dyDescent="0.2">
      <c r="A47" s="3" t="s">
        <v>314</v>
      </c>
      <c r="B47" s="15" t="s">
        <v>315</v>
      </c>
      <c r="C47" s="19" t="s">
        <v>316</v>
      </c>
      <c r="D47" s="18" t="s">
        <v>100</v>
      </c>
      <c r="E47" s="9">
        <v>2910123</v>
      </c>
      <c r="F47" s="11" t="s">
        <v>183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3" t="s">
        <v>317</v>
      </c>
      <c r="B48" s="8" t="s">
        <v>318</v>
      </c>
      <c r="C48" s="8"/>
      <c r="D48" s="9" t="s">
        <v>60</v>
      </c>
      <c r="E48" s="166" t="s">
        <v>103</v>
      </c>
      <c r="F48" s="11" t="s">
        <v>109</v>
      </c>
      <c r="G48" s="7" t="s">
        <v>61</v>
      </c>
      <c r="H48" s="142">
        <v>0</v>
      </c>
      <c r="I48" s="143">
        <f t="shared" si="0"/>
        <v>0</v>
      </c>
    </row>
    <row r="49" spans="1:9" x14ac:dyDescent="0.2">
      <c r="A49" s="3" t="s">
        <v>319</v>
      </c>
      <c r="B49" s="16" t="s">
        <v>320</v>
      </c>
      <c r="C49" s="16"/>
      <c r="D49" s="9" t="s">
        <v>60</v>
      </c>
      <c r="E49" s="18" t="s">
        <v>105</v>
      </c>
      <c r="F49" s="11" t="s">
        <v>109</v>
      </c>
      <c r="G49" s="7" t="s">
        <v>61</v>
      </c>
      <c r="H49" s="142">
        <v>0</v>
      </c>
      <c r="I49" s="143">
        <f t="shared" si="0"/>
        <v>0</v>
      </c>
    </row>
    <row r="50" spans="1:9" x14ac:dyDescent="0.2">
      <c r="A50" s="3" t="s">
        <v>322</v>
      </c>
      <c r="B50" s="8" t="s">
        <v>126</v>
      </c>
      <c r="C50" s="8" t="s">
        <v>119</v>
      </c>
      <c r="D50" s="4" t="s">
        <v>76</v>
      </c>
      <c r="E50" s="166" t="s">
        <v>323</v>
      </c>
      <c r="F50" s="11" t="s">
        <v>279</v>
      </c>
      <c r="G50" s="7" t="s">
        <v>61</v>
      </c>
      <c r="H50" s="142">
        <v>0</v>
      </c>
      <c r="I50" s="143">
        <f t="shared" si="0"/>
        <v>0</v>
      </c>
    </row>
    <row r="51" spans="1:9" x14ac:dyDescent="0.2">
      <c r="A51" s="3" t="s">
        <v>324</v>
      </c>
      <c r="B51" s="8" t="s">
        <v>325</v>
      </c>
      <c r="C51" s="8" t="s">
        <v>326</v>
      </c>
      <c r="D51" s="4" t="s">
        <v>76</v>
      </c>
      <c r="E51" s="166" t="s">
        <v>327</v>
      </c>
      <c r="F51" s="11" t="s">
        <v>279</v>
      </c>
      <c r="G51" s="7" t="s">
        <v>61</v>
      </c>
      <c r="H51" s="142">
        <v>0</v>
      </c>
      <c r="I51" s="143">
        <f t="shared" si="0"/>
        <v>0</v>
      </c>
    </row>
    <row r="52" spans="1:9" x14ac:dyDescent="0.2">
      <c r="A52" s="3" t="s">
        <v>328</v>
      </c>
      <c r="B52" s="8" t="s">
        <v>329</v>
      </c>
      <c r="C52" s="8" t="s">
        <v>122</v>
      </c>
      <c r="D52" s="4" t="s">
        <v>76</v>
      </c>
      <c r="E52" s="166" t="s">
        <v>330</v>
      </c>
      <c r="F52" s="11" t="s">
        <v>142</v>
      </c>
      <c r="G52" s="7" t="s">
        <v>61</v>
      </c>
      <c r="H52" s="142">
        <v>0</v>
      </c>
      <c r="I52" s="143">
        <f t="shared" si="0"/>
        <v>0</v>
      </c>
    </row>
    <row r="53" spans="1:9" x14ac:dyDescent="0.2">
      <c r="A53" s="3" t="s">
        <v>331</v>
      </c>
      <c r="B53" s="8" t="s">
        <v>126</v>
      </c>
      <c r="C53" s="8" t="s">
        <v>125</v>
      </c>
      <c r="D53" s="4" t="s">
        <v>76</v>
      </c>
      <c r="E53" s="166" t="s">
        <v>332</v>
      </c>
      <c r="F53" s="11" t="s">
        <v>142</v>
      </c>
      <c r="G53" s="7" t="s">
        <v>61</v>
      </c>
      <c r="H53" s="142">
        <v>0</v>
      </c>
      <c r="I53" s="143">
        <f t="shared" si="0"/>
        <v>0</v>
      </c>
    </row>
    <row r="54" spans="1:9" x14ac:dyDescent="0.2">
      <c r="A54" s="3" t="s">
        <v>333</v>
      </c>
      <c r="B54" s="8" t="s">
        <v>334</v>
      </c>
      <c r="C54" s="8" t="s">
        <v>335</v>
      </c>
      <c r="D54" s="4" t="s">
        <v>100</v>
      </c>
      <c r="E54" s="166" t="s">
        <v>336</v>
      </c>
      <c r="F54" s="11" t="s">
        <v>142</v>
      </c>
      <c r="G54" s="7" t="s">
        <v>61</v>
      </c>
      <c r="H54" s="142">
        <v>0</v>
      </c>
      <c r="I54" s="143">
        <f t="shared" si="0"/>
        <v>0</v>
      </c>
    </row>
    <row r="55" spans="1:9" x14ac:dyDescent="0.2">
      <c r="A55" s="3" t="s">
        <v>337</v>
      </c>
      <c r="B55" s="8" t="s">
        <v>338</v>
      </c>
      <c r="C55" s="8" t="s">
        <v>111</v>
      </c>
      <c r="D55" s="4" t="s">
        <v>76</v>
      </c>
      <c r="E55" s="166" t="s">
        <v>339</v>
      </c>
      <c r="F55" s="11" t="s">
        <v>268</v>
      </c>
      <c r="G55" s="7" t="s">
        <v>61</v>
      </c>
      <c r="H55" s="142">
        <v>0</v>
      </c>
      <c r="I55" s="143">
        <f t="shared" si="0"/>
        <v>0</v>
      </c>
    </row>
    <row r="56" spans="1:9" x14ac:dyDescent="0.2">
      <c r="A56" s="3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6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">
      <c r="A57" s="3" t="s">
        <v>342</v>
      </c>
      <c r="B57" s="8" t="s">
        <v>343</v>
      </c>
      <c r="C57" s="5"/>
      <c r="D57" s="9" t="s">
        <v>60</v>
      </c>
      <c r="E57" s="166" t="s">
        <v>97</v>
      </c>
      <c r="F57" s="11" t="s">
        <v>183</v>
      </c>
      <c r="G57" s="7" t="s">
        <v>61</v>
      </c>
      <c r="H57" s="142">
        <v>0</v>
      </c>
      <c r="I57" s="143">
        <f t="shared" si="0"/>
        <v>0</v>
      </c>
    </row>
    <row r="58" spans="1:9" x14ac:dyDescent="0.2">
      <c r="A58" s="3" t="s">
        <v>344</v>
      </c>
      <c r="B58" s="8" t="s">
        <v>345</v>
      </c>
      <c r="C58" s="8" t="s">
        <v>120</v>
      </c>
      <c r="D58" s="4" t="s">
        <v>76</v>
      </c>
      <c r="E58" s="166" t="s">
        <v>346</v>
      </c>
      <c r="F58" s="11" t="s">
        <v>347</v>
      </c>
      <c r="G58" s="7" t="s">
        <v>61</v>
      </c>
      <c r="H58" s="142">
        <v>0</v>
      </c>
      <c r="I58" s="143">
        <f t="shared" si="0"/>
        <v>0</v>
      </c>
    </row>
    <row r="59" spans="1:9" x14ac:dyDescent="0.2">
      <c r="A59" s="3" t="s">
        <v>348</v>
      </c>
      <c r="B59" s="8" t="s">
        <v>349</v>
      </c>
      <c r="C59" s="8" t="s">
        <v>350</v>
      </c>
      <c r="D59" s="4" t="s">
        <v>76</v>
      </c>
      <c r="E59" s="166" t="s">
        <v>351</v>
      </c>
      <c r="F59" s="11" t="s">
        <v>352</v>
      </c>
      <c r="G59" s="7" t="s">
        <v>61</v>
      </c>
      <c r="H59" s="142">
        <v>0</v>
      </c>
      <c r="I59" s="143">
        <f t="shared" si="0"/>
        <v>0</v>
      </c>
    </row>
    <row r="60" spans="1:9" x14ac:dyDescent="0.2">
      <c r="A60" s="3" t="s">
        <v>353</v>
      </c>
      <c r="B60" s="8" t="s">
        <v>210</v>
      </c>
      <c r="C60" s="8" t="s">
        <v>130</v>
      </c>
      <c r="D60" s="4" t="s">
        <v>76</v>
      </c>
      <c r="E60" s="166" t="s">
        <v>129</v>
      </c>
      <c r="F60" s="11" t="s">
        <v>354</v>
      </c>
      <c r="G60" s="7" t="s">
        <v>61</v>
      </c>
      <c r="H60" s="142">
        <v>0</v>
      </c>
      <c r="I60" s="143">
        <f t="shared" si="0"/>
        <v>0</v>
      </c>
    </row>
    <row r="61" spans="1:9" x14ac:dyDescent="0.2">
      <c r="A61" s="3" t="s">
        <v>355</v>
      </c>
      <c r="B61" s="8" t="s">
        <v>126</v>
      </c>
      <c r="C61" s="8" t="s">
        <v>131</v>
      </c>
      <c r="D61" s="4" t="s">
        <v>76</v>
      </c>
      <c r="E61" s="166" t="s">
        <v>356</v>
      </c>
      <c r="F61" s="11" t="s">
        <v>354</v>
      </c>
      <c r="G61" s="7" t="s">
        <v>61</v>
      </c>
      <c r="H61" s="142">
        <v>0</v>
      </c>
      <c r="I61" s="143">
        <f t="shared" si="0"/>
        <v>0</v>
      </c>
    </row>
    <row r="62" spans="1:9" x14ac:dyDescent="0.2">
      <c r="A62" s="3" t="s">
        <v>357</v>
      </c>
      <c r="B62" s="8" t="s">
        <v>210</v>
      </c>
      <c r="C62" s="8" t="s">
        <v>136</v>
      </c>
      <c r="D62" s="4" t="s">
        <v>76</v>
      </c>
      <c r="E62" s="166" t="s">
        <v>358</v>
      </c>
      <c r="F62" s="11" t="s">
        <v>359</v>
      </c>
      <c r="G62" s="7" t="s">
        <v>61</v>
      </c>
      <c r="H62" s="142">
        <v>0</v>
      </c>
      <c r="I62" s="143">
        <f t="shared" si="0"/>
        <v>0</v>
      </c>
    </row>
    <row r="63" spans="1:9" x14ac:dyDescent="0.2">
      <c r="A63" s="3" t="s">
        <v>360</v>
      </c>
      <c r="B63" s="8" t="s">
        <v>126</v>
      </c>
      <c r="C63" s="8" t="s">
        <v>138</v>
      </c>
      <c r="D63" s="4" t="s">
        <v>76</v>
      </c>
      <c r="E63" s="166" t="s">
        <v>361</v>
      </c>
      <c r="F63" s="11" t="s">
        <v>268</v>
      </c>
      <c r="G63" s="7" t="s">
        <v>61</v>
      </c>
      <c r="H63" s="142">
        <v>0</v>
      </c>
      <c r="I63" s="143">
        <f t="shared" si="0"/>
        <v>0</v>
      </c>
    </row>
    <row r="64" spans="1:9" x14ac:dyDescent="0.2">
      <c r="A64" s="3" t="s">
        <v>362</v>
      </c>
      <c r="B64" s="8" t="s">
        <v>79</v>
      </c>
      <c r="C64" s="8" t="s">
        <v>145</v>
      </c>
      <c r="D64" s="4" t="s">
        <v>76</v>
      </c>
      <c r="E64" s="166" t="s">
        <v>363</v>
      </c>
      <c r="F64" s="11" t="s">
        <v>268</v>
      </c>
      <c r="G64" s="7" t="s">
        <v>61</v>
      </c>
      <c r="H64" s="142">
        <v>0</v>
      </c>
      <c r="I64" s="143">
        <f t="shared" si="0"/>
        <v>0</v>
      </c>
    </row>
    <row r="65" spans="1:9" x14ac:dyDescent="0.2">
      <c r="A65" s="3" t="s">
        <v>364</v>
      </c>
      <c r="B65" s="8" t="s">
        <v>210</v>
      </c>
      <c r="C65" s="8" t="s">
        <v>141</v>
      </c>
      <c r="D65" s="4" t="s">
        <v>76</v>
      </c>
      <c r="E65" s="166" t="s">
        <v>140</v>
      </c>
      <c r="F65" s="11" t="s">
        <v>279</v>
      </c>
      <c r="G65" s="7" t="s">
        <v>61</v>
      </c>
      <c r="H65" s="142">
        <v>0</v>
      </c>
      <c r="I65" s="143">
        <f t="shared" si="0"/>
        <v>0</v>
      </c>
    </row>
    <row r="66" spans="1:9" x14ac:dyDescent="0.2">
      <c r="A66" s="3" t="s">
        <v>365</v>
      </c>
      <c r="B66" s="8" t="s">
        <v>126</v>
      </c>
      <c r="C66" s="8" t="s">
        <v>366</v>
      </c>
      <c r="D66" s="4" t="s">
        <v>76</v>
      </c>
      <c r="E66" s="166" t="s">
        <v>367</v>
      </c>
      <c r="F66" s="11" t="s">
        <v>279</v>
      </c>
      <c r="G66" s="7" t="s">
        <v>61</v>
      </c>
      <c r="H66" s="142">
        <v>0</v>
      </c>
      <c r="I66" s="143">
        <f t="shared" si="0"/>
        <v>0</v>
      </c>
    </row>
    <row r="67" spans="1:9" x14ac:dyDescent="0.2">
      <c r="A67" s="3" t="s">
        <v>368</v>
      </c>
      <c r="B67" s="8" t="s">
        <v>217</v>
      </c>
      <c r="C67" s="8" t="s">
        <v>369</v>
      </c>
      <c r="D67" s="4" t="s">
        <v>76</v>
      </c>
      <c r="E67" s="166" t="s">
        <v>370</v>
      </c>
      <c r="F67" s="11" t="s">
        <v>135</v>
      </c>
      <c r="G67" s="7" t="s">
        <v>61</v>
      </c>
      <c r="H67" s="142">
        <v>0</v>
      </c>
      <c r="I67" s="143">
        <f t="shared" si="0"/>
        <v>0</v>
      </c>
    </row>
    <row r="68" spans="1:9" x14ac:dyDescent="0.2">
      <c r="A68" s="3" t="s">
        <v>371</v>
      </c>
      <c r="B68" s="8" t="s">
        <v>372</v>
      </c>
      <c r="C68" s="5"/>
      <c r="D68" s="18" t="s">
        <v>100</v>
      </c>
      <c r="E68" s="166" t="s">
        <v>147</v>
      </c>
      <c r="F68" s="11" t="s">
        <v>183</v>
      </c>
      <c r="G68" s="7" t="s">
        <v>61</v>
      </c>
      <c r="H68" s="142">
        <v>0</v>
      </c>
      <c r="I68" s="143">
        <f t="shared" si="0"/>
        <v>0</v>
      </c>
    </row>
    <row r="69" spans="1:9" x14ac:dyDescent="0.2">
      <c r="A69" s="3" t="s">
        <v>373</v>
      </c>
      <c r="B69" s="8" t="s">
        <v>374</v>
      </c>
      <c r="C69" s="5"/>
      <c r="D69" s="18" t="s">
        <v>100</v>
      </c>
      <c r="E69" s="166" t="s">
        <v>151</v>
      </c>
      <c r="F69" s="11" t="s">
        <v>183</v>
      </c>
      <c r="G69" s="7" t="s">
        <v>61</v>
      </c>
      <c r="H69" s="142">
        <v>0</v>
      </c>
      <c r="I69" s="143">
        <f t="shared" si="0"/>
        <v>0</v>
      </c>
    </row>
    <row r="70" spans="1:9" x14ac:dyDescent="0.2">
      <c r="A70" s="3" t="s">
        <v>375</v>
      </c>
      <c r="B70" s="8" t="s">
        <v>374</v>
      </c>
      <c r="C70" s="5"/>
      <c r="D70" s="18" t="s">
        <v>100</v>
      </c>
      <c r="E70" s="166" t="s">
        <v>150</v>
      </c>
      <c r="F70" s="11" t="s">
        <v>183</v>
      </c>
      <c r="G70" s="7" t="s">
        <v>61</v>
      </c>
      <c r="H70" s="142">
        <v>0</v>
      </c>
      <c r="I70" s="143">
        <f t="shared" ref="I70:I133" si="1">F70*H70</f>
        <v>0</v>
      </c>
    </row>
    <row r="71" spans="1:9" x14ac:dyDescent="0.2">
      <c r="A71" s="3" t="s">
        <v>376</v>
      </c>
      <c r="B71" s="8" t="s">
        <v>377</v>
      </c>
      <c r="C71" s="5"/>
      <c r="D71" s="18" t="s">
        <v>100</v>
      </c>
      <c r="E71" s="166" t="s">
        <v>152</v>
      </c>
      <c r="F71" s="11" t="s">
        <v>183</v>
      </c>
      <c r="G71" s="7" t="s">
        <v>61</v>
      </c>
      <c r="H71" s="142">
        <v>0</v>
      </c>
      <c r="I71" s="143">
        <f t="shared" si="1"/>
        <v>0</v>
      </c>
    </row>
    <row r="72" spans="1:9" ht="25.5" x14ac:dyDescent="0.2">
      <c r="A72" s="3" t="s">
        <v>378</v>
      </c>
      <c r="B72" s="8" t="s">
        <v>379</v>
      </c>
      <c r="C72" s="5"/>
      <c r="D72" s="18" t="s">
        <v>100</v>
      </c>
      <c r="E72" s="166" t="s">
        <v>146</v>
      </c>
      <c r="F72" s="11" t="s">
        <v>109</v>
      </c>
      <c r="G72" s="7" t="s">
        <v>42</v>
      </c>
      <c r="H72" s="142">
        <v>0</v>
      </c>
      <c r="I72" s="143">
        <f t="shared" si="1"/>
        <v>0</v>
      </c>
    </row>
    <row r="73" spans="1:9" x14ac:dyDescent="0.2">
      <c r="A73" s="3" t="s">
        <v>380</v>
      </c>
      <c r="B73" s="8" t="s">
        <v>381</v>
      </c>
      <c r="C73" s="5"/>
      <c r="D73" s="18" t="s">
        <v>100</v>
      </c>
      <c r="E73" s="166" t="s">
        <v>149</v>
      </c>
      <c r="F73" s="11" t="s">
        <v>183</v>
      </c>
      <c r="G73" s="7" t="s">
        <v>61</v>
      </c>
      <c r="H73" s="142">
        <v>0</v>
      </c>
      <c r="I73" s="143">
        <f t="shared" si="1"/>
        <v>0</v>
      </c>
    </row>
    <row r="74" spans="1:9" x14ac:dyDescent="0.2">
      <c r="A74" s="3" t="s">
        <v>382</v>
      </c>
      <c r="B74" s="21" t="s">
        <v>383</v>
      </c>
      <c r="C74" s="21">
        <v>2429870000</v>
      </c>
      <c r="D74" s="4" t="s">
        <v>76</v>
      </c>
      <c r="E74" s="22">
        <v>2429870000</v>
      </c>
      <c r="F74" s="7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">
      <c r="A75" s="3" t="s">
        <v>384</v>
      </c>
      <c r="B75" s="21" t="s">
        <v>126</v>
      </c>
      <c r="C75" s="21">
        <v>2486640000</v>
      </c>
      <c r="D75" s="4" t="s">
        <v>76</v>
      </c>
      <c r="E75" s="22">
        <v>2486640000</v>
      </c>
      <c r="F75" s="7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">
      <c r="A76" s="3" t="s">
        <v>385</v>
      </c>
      <c r="B76" s="22" t="s">
        <v>622</v>
      </c>
      <c r="C76" s="22" t="s">
        <v>622</v>
      </c>
      <c r="D76" s="28"/>
      <c r="E76" s="104"/>
      <c r="F76" s="7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">
      <c r="A77" s="3" t="s">
        <v>388</v>
      </c>
      <c r="B77" s="21" t="s">
        <v>389</v>
      </c>
      <c r="C77" s="23" t="s">
        <v>390</v>
      </c>
      <c r="D77" s="28"/>
      <c r="E77" s="104"/>
      <c r="F77" s="7">
        <v>1</v>
      </c>
      <c r="G77" s="7" t="s">
        <v>42</v>
      </c>
      <c r="H77" s="142">
        <v>0</v>
      </c>
      <c r="I77" s="143">
        <f t="shared" si="1"/>
        <v>0</v>
      </c>
    </row>
    <row r="78" spans="1:9" x14ac:dyDescent="0.2">
      <c r="A78" s="3" t="s">
        <v>391</v>
      </c>
      <c r="B78" s="22" t="s">
        <v>153</v>
      </c>
      <c r="C78" s="23"/>
      <c r="D78" s="28"/>
      <c r="E78" s="104"/>
      <c r="F78" s="7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">
      <c r="A79" s="3" t="s">
        <v>392</v>
      </c>
      <c r="B79" s="23" t="s">
        <v>154</v>
      </c>
      <c r="C79" s="23"/>
      <c r="D79" s="28"/>
      <c r="E79" s="104"/>
      <c r="F79" s="7">
        <v>4</v>
      </c>
      <c r="G79" s="7" t="s">
        <v>42</v>
      </c>
      <c r="H79" s="142">
        <v>0</v>
      </c>
      <c r="I79" s="143">
        <f t="shared" si="1"/>
        <v>0</v>
      </c>
    </row>
    <row r="80" spans="1:9" x14ac:dyDescent="0.2">
      <c r="A80" s="3" t="s">
        <v>393</v>
      </c>
      <c r="B80" s="23" t="s">
        <v>396</v>
      </c>
      <c r="C80" s="23" t="s">
        <v>868</v>
      </c>
      <c r="D80" s="28"/>
      <c r="E80" s="104" t="s">
        <v>398</v>
      </c>
      <c r="F80" s="6">
        <v>1</v>
      </c>
      <c r="G80" s="7" t="s">
        <v>42</v>
      </c>
      <c r="H80" s="142">
        <v>0</v>
      </c>
      <c r="I80" s="143">
        <f t="shared" si="1"/>
        <v>0</v>
      </c>
    </row>
    <row r="81" spans="1:9" x14ac:dyDescent="0.2">
      <c r="A81" s="3" t="s">
        <v>395</v>
      </c>
      <c r="B81" s="8" t="s">
        <v>168</v>
      </c>
      <c r="C81" s="8" t="s">
        <v>394</v>
      </c>
      <c r="D81" s="4"/>
      <c r="E81" s="49"/>
      <c r="F81" s="11" t="s">
        <v>183</v>
      </c>
      <c r="G81" s="3" t="s">
        <v>42</v>
      </c>
      <c r="H81" s="142">
        <v>0</v>
      </c>
      <c r="I81" s="143">
        <f t="shared" si="1"/>
        <v>0</v>
      </c>
    </row>
    <row r="82" spans="1:9" x14ac:dyDescent="0.2">
      <c r="A82" s="107" t="s">
        <v>109</v>
      </c>
      <c r="B82" s="141" t="s">
        <v>399</v>
      </c>
      <c r="C82" s="115"/>
      <c r="D82" s="155"/>
      <c r="E82" s="167"/>
      <c r="F82" s="60"/>
      <c r="G82" s="60"/>
      <c r="H82" s="109"/>
      <c r="I82" s="161">
        <f>SUM(I83:I86)</f>
        <v>0</v>
      </c>
    </row>
    <row r="83" spans="1:9" x14ac:dyDescent="0.2">
      <c r="A83" s="3" t="s">
        <v>400</v>
      </c>
      <c r="B83" s="5" t="s">
        <v>401</v>
      </c>
      <c r="C83" s="8"/>
      <c r="D83" s="9" t="s">
        <v>60</v>
      </c>
      <c r="E83" s="12" t="s">
        <v>402</v>
      </c>
      <c r="F83" s="10">
        <v>4</v>
      </c>
      <c r="G83" s="3" t="s">
        <v>42</v>
      </c>
      <c r="H83" s="142">
        <v>0</v>
      </c>
      <c r="I83" s="143">
        <f t="shared" si="1"/>
        <v>0</v>
      </c>
    </row>
    <row r="84" spans="1:9" x14ac:dyDescent="0.2">
      <c r="A84" s="3" t="s">
        <v>403</v>
      </c>
      <c r="B84" s="5" t="s">
        <v>404</v>
      </c>
      <c r="C84" s="18" t="s">
        <v>405</v>
      </c>
      <c r="D84" s="9" t="s">
        <v>60</v>
      </c>
      <c r="E84" s="12" t="s">
        <v>406</v>
      </c>
      <c r="F84" s="10">
        <v>8</v>
      </c>
      <c r="G84" s="7" t="s">
        <v>61</v>
      </c>
      <c r="H84" s="142">
        <v>0</v>
      </c>
      <c r="I84" s="143">
        <f t="shared" si="1"/>
        <v>0</v>
      </c>
    </row>
    <row r="85" spans="1:9" x14ac:dyDescent="0.2">
      <c r="A85" s="3" t="s">
        <v>407</v>
      </c>
      <c r="B85" s="23" t="s">
        <v>408</v>
      </c>
      <c r="C85" s="26"/>
      <c r="D85" s="46"/>
      <c r="E85" s="168"/>
      <c r="F85" s="6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">
      <c r="A86" s="3" t="s">
        <v>409</v>
      </c>
      <c r="B86" s="23" t="s">
        <v>410</v>
      </c>
      <c r="C86" s="23" t="s">
        <v>411</v>
      </c>
      <c r="D86" s="28"/>
      <c r="E86" s="104"/>
      <c r="F86" s="6">
        <v>6</v>
      </c>
      <c r="G86" s="7" t="s">
        <v>42</v>
      </c>
      <c r="H86" s="142">
        <v>0</v>
      </c>
      <c r="I86" s="143">
        <f t="shared" si="1"/>
        <v>0</v>
      </c>
    </row>
    <row r="87" spans="1:9" x14ac:dyDescent="0.2">
      <c r="A87" s="107" t="s">
        <v>268</v>
      </c>
      <c r="B87" s="141" t="s">
        <v>624</v>
      </c>
      <c r="C87" s="115"/>
      <c r="D87" s="155"/>
      <c r="E87" s="167"/>
      <c r="F87" s="60"/>
      <c r="G87" s="60"/>
      <c r="H87" s="109"/>
      <c r="I87" s="161">
        <f>SUM(I88:I92)</f>
        <v>0</v>
      </c>
    </row>
    <row r="88" spans="1:9" x14ac:dyDescent="0.2">
      <c r="A88" s="3" t="s">
        <v>413</v>
      </c>
      <c r="B88" s="23" t="s">
        <v>414</v>
      </c>
      <c r="C88" s="23" t="s">
        <v>791</v>
      </c>
      <c r="D88" s="28"/>
      <c r="E88" s="104"/>
      <c r="F88" s="6">
        <v>2</v>
      </c>
      <c r="G88" s="7" t="s">
        <v>42</v>
      </c>
      <c r="H88" s="142">
        <v>0</v>
      </c>
      <c r="I88" s="143">
        <f t="shared" si="1"/>
        <v>0</v>
      </c>
    </row>
    <row r="89" spans="1:9" x14ac:dyDescent="0.2">
      <c r="A89" s="3" t="s">
        <v>416</v>
      </c>
      <c r="B89" s="23" t="s">
        <v>417</v>
      </c>
      <c r="C89" s="23"/>
      <c r="D89" s="28"/>
      <c r="E89" s="104" t="s">
        <v>418</v>
      </c>
      <c r="F89" s="6">
        <v>2</v>
      </c>
      <c r="G89" s="7" t="s">
        <v>42</v>
      </c>
      <c r="H89" s="142">
        <v>0</v>
      </c>
      <c r="I89" s="143">
        <f t="shared" si="1"/>
        <v>0</v>
      </c>
    </row>
    <row r="90" spans="1:9" x14ac:dyDescent="0.2">
      <c r="A90" s="3" t="s">
        <v>419</v>
      </c>
      <c r="B90" s="23" t="s">
        <v>157</v>
      </c>
      <c r="C90" s="23"/>
      <c r="D90" s="28"/>
      <c r="E90" s="104" t="s">
        <v>156</v>
      </c>
      <c r="F90" s="6">
        <v>4</v>
      </c>
      <c r="G90" s="7" t="s">
        <v>42</v>
      </c>
      <c r="H90" s="142">
        <v>0</v>
      </c>
      <c r="I90" s="143">
        <f t="shared" si="1"/>
        <v>0</v>
      </c>
    </row>
    <row r="91" spans="1:9" x14ac:dyDescent="0.2">
      <c r="A91" s="3" t="s">
        <v>420</v>
      </c>
      <c r="B91" s="23" t="s">
        <v>421</v>
      </c>
      <c r="C91" s="23" t="s">
        <v>791</v>
      </c>
      <c r="D91" s="28"/>
      <c r="E91" s="104"/>
      <c r="F91" s="6">
        <v>2</v>
      </c>
      <c r="G91" s="7" t="s">
        <v>42</v>
      </c>
      <c r="H91" s="142">
        <v>0</v>
      </c>
      <c r="I91" s="143">
        <f t="shared" si="1"/>
        <v>0</v>
      </c>
    </row>
    <row r="92" spans="1:9" x14ac:dyDescent="0.2">
      <c r="A92" s="3" t="s">
        <v>422</v>
      </c>
      <c r="B92" s="23" t="s">
        <v>159</v>
      </c>
      <c r="C92" s="23"/>
      <c r="D92" s="28"/>
      <c r="E92" s="104" t="s">
        <v>158</v>
      </c>
      <c r="F92" s="6">
        <v>2</v>
      </c>
      <c r="G92" s="7" t="s">
        <v>61</v>
      </c>
      <c r="H92" s="142">
        <v>0</v>
      </c>
      <c r="I92" s="143">
        <f t="shared" si="1"/>
        <v>0</v>
      </c>
    </row>
    <row r="93" spans="1:9" x14ac:dyDescent="0.2">
      <c r="A93" s="107" t="s">
        <v>279</v>
      </c>
      <c r="B93" s="141" t="s">
        <v>423</v>
      </c>
      <c r="C93" s="115"/>
      <c r="D93" s="155"/>
      <c r="E93" s="167"/>
      <c r="F93" s="60"/>
      <c r="G93" s="60"/>
      <c r="H93" s="109"/>
      <c r="I93" s="161">
        <f>SUM(I94:I102)</f>
        <v>0</v>
      </c>
    </row>
    <row r="94" spans="1:9" ht="25.5" x14ac:dyDescent="0.2">
      <c r="A94" s="3" t="s">
        <v>424</v>
      </c>
      <c r="B94" s="4" t="s">
        <v>425</v>
      </c>
      <c r="C94" s="30" t="s">
        <v>426</v>
      </c>
      <c r="D94" s="28"/>
      <c r="E94" s="49">
        <v>7203770</v>
      </c>
      <c r="F94" s="7">
        <v>1</v>
      </c>
      <c r="G94" s="11" t="s">
        <v>42</v>
      </c>
      <c r="H94" s="142">
        <v>0</v>
      </c>
      <c r="I94" s="143">
        <f t="shared" si="1"/>
        <v>0</v>
      </c>
    </row>
    <row r="95" spans="1:9" x14ac:dyDescent="0.2">
      <c r="A95" s="3" t="s">
        <v>427</v>
      </c>
      <c r="B95" s="23" t="s">
        <v>428</v>
      </c>
      <c r="C95" s="30" t="s">
        <v>429</v>
      </c>
      <c r="D95" s="28"/>
      <c r="E95" s="49">
        <v>720352024</v>
      </c>
      <c r="F95" s="7">
        <v>4</v>
      </c>
      <c r="G95" s="11" t="s">
        <v>61</v>
      </c>
      <c r="H95" s="142">
        <v>0</v>
      </c>
      <c r="I95" s="143">
        <f t="shared" si="1"/>
        <v>0</v>
      </c>
    </row>
    <row r="96" spans="1:9" ht="25.5" x14ac:dyDescent="0.2">
      <c r="A96" s="3" t="s">
        <v>430</v>
      </c>
      <c r="B96" s="23" t="s">
        <v>431</v>
      </c>
      <c r="C96" s="30" t="s">
        <v>432</v>
      </c>
      <c r="D96" s="28"/>
      <c r="E96" s="49">
        <v>720352027</v>
      </c>
      <c r="F96" s="7">
        <v>8</v>
      </c>
      <c r="G96" s="7" t="s">
        <v>61</v>
      </c>
      <c r="H96" s="142">
        <v>0</v>
      </c>
      <c r="I96" s="143">
        <f t="shared" si="1"/>
        <v>0</v>
      </c>
    </row>
    <row r="97" spans="1:9" ht="25.5" x14ac:dyDescent="0.2">
      <c r="A97" s="3" t="s">
        <v>433</v>
      </c>
      <c r="B97" s="23" t="s">
        <v>434</v>
      </c>
      <c r="C97" s="30" t="s">
        <v>435</v>
      </c>
      <c r="D97" s="28"/>
      <c r="E97" s="49" t="s">
        <v>436</v>
      </c>
      <c r="F97" s="7">
        <v>50</v>
      </c>
      <c r="G97" s="7" t="s">
        <v>45</v>
      </c>
      <c r="H97" s="142">
        <v>0</v>
      </c>
      <c r="I97" s="143">
        <f t="shared" si="1"/>
        <v>0</v>
      </c>
    </row>
    <row r="98" spans="1:9" x14ac:dyDescent="0.2">
      <c r="A98" s="3" t="s">
        <v>437</v>
      </c>
      <c r="B98" s="23" t="s">
        <v>438</v>
      </c>
      <c r="C98" s="30" t="s">
        <v>439</v>
      </c>
      <c r="D98" s="28"/>
      <c r="E98" s="49" t="s">
        <v>440</v>
      </c>
      <c r="F98" s="7">
        <v>6</v>
      </c>
      <c r="G98" s="7" t="s">
        <v>441</v>
      </c>
      <c r="H98" s="142">
        <v>0</v>
      </c>
      <c r="I98" s="143">
        <f t="shared" si="1"/>
        <v>0</v>
      </c>
    </row>
    <row r="99" spans="1:9" ht="25.5" x14ac:dyDescent="0.2">
      <c r="A99" s="3" t="s">
        <v>442</v>
      </c>
      <c r="B99" s="23" t="s">
        <v>443</v>
      </c>
      <c r="C99" s="30" t="s">
        <v>444</v>
      </c>
      <c r="D99" s="28"/>
      <c r="E99" s="49">
        <v>3110835</v>
      </c>
      <c r="F99" s="7">
        <v>2</v>
      </c>
      <c r="G99" s="7" t="s">
        <v>441</v>
      </c>
      <c r="H99" s="142">
        <v>0</v>
      </c>
      <c r="I99" s="143">
        <f t="shared" si="1"/>
        <v>0</v>
      </c>
    </row>
    <row r="100" spans="1:9" ht="38.25" x14ac:dyDescent="0.2">
      <c r="A100" s="3" t="s">
        <v>445</v>
      </c>
      <c r="B100" s="23" t="s">
        <v>446</v>
      </c>
      <c r="C100" s="30" t="s">
        <v>447</v>
      </c>
      <c r="D100" s="28"/>
      <c r="E100" s="49">
        <v>2121537</v>
      </c>
      <c r="F100" s="7">
        <v>70</v>
      </c>
      <c r="G100" s="7" t="s">
        <v>45</v>
      </c>
      <c r="H100" s="142">
        <v>0</v>
      </c>
      <c r="I100" s="143">
        <f t="shared" si="1"/>
        <v>0</v>
      </c>
    </row>
    <row r="101" spans="1:9" x14ac:dyDescent="0.2">
      <c r="A101" s="3" t="s">
        <v>448</v>
      </c>
      <c r="B101" s="23" t="s">
        <v>449</v>
      </c>
      <c r="C101" s="30" t="s">
        <v>450</v>
      </c>
      <c r="D101" s="28"/>
      <c r="E101" s="49">
        <v>687900000</v>
      </c>
      <c r="F101" s="7">
        <v>2</v>
      </c>
      <c r="G101" s="7" t="s">
        <v>61</v>
      </c>
      <c r="H101" s="142">
        <v>0</v>
      </c>
      <c r="I101" s="143">
        <f t="shared" si="1"/>
        <v>0</v>
      </c>
    </row>
    <row r="102" spans="1:9" x14ac:dyDescent="0.2">
      <c r="A102" s="3" t="s">
        <v>451</v>
      </c>
      <c r="B102" s="23" t="s">
        <v>452</v>
      </c>
      <c r="C102" s="30" t="s">
        <v>453</v>
      </c>
      <c r="D102" s="28"/>
      <c r="E102" s="163">
        <v>2715002</v>
      </c>
      <c r="F102" s="7">
        <v>12</v>
      </c>
      <c r="G102" s="7" t="s">
        <v>61</v>
      </c>
      <c r="H102" s="142">
        <v>0</v>
      </c>
      <c r="I102" s="143">
        <f t="shared" si="1"/>
        <v>0</v>
      </c>
    </row>
    <row r="103" spans="1:9" x14ac:dyDescent="0.2">
      <c r="A103" s="107" t="s">
        <v>132</v>
      </c>
      <c r="B103" s="111" t="s">
        <v>454</v>
      </c>
      <c r="C103" s="115"/>
      <c r="D103" s="155"/>
      <c r="E103" s="167"/>
      <c r="F103" s="60"/>
      <c r="G103" s="60"/>
      <c r="H103" s="109"/>
      <c r="I103" s="109">
        <f>SUM(I104:I110)</f>
        <v>0</v>
      </c>
    </row>
    <row r="104" spans="1:9" x14ac:dyDescent="0.2">
      <c r="A104" s="3" t="s">
        <v>455</v>
      </c>
      <c r="B104" s="23" t="s">
        <v>456</v>
      </c>
      <c r="C104" s="23"/>
      <c r="D104" s="28"/>
      <c r="E104" s="106" t="s">
        <v>457</v>
      </c>
      <c r="F104" s="6">
        <v>60</v>
      </c>
      <c r="G104" s="7" t="s">
        <v>45</v>
      </c>
      <c r="H104" s="142">
        <v>0</v>
      </c>
      <c r="I104" s="143">
        <f t="shared" si="1"/>
        <v>0</v>
      </c>
    </row>
    <row r="105" spans="1:9" x14ac:dyDescent="0.2">
      <c r="A105" s="3" t="s">
        <v>458</v>
      </c>
      <c r="B105" s="23" t="s">
        <v>459</v>
      </c>
      <c r="C105" s="23"/>
      <c r="D105" s="28"/>
      <c r="E105" s="106" t="s">
        <v>460</v>
      </c>
      <c r="F105" s="6">
        <v>2600</v>
      </c>
      <c r="G105" s="7" t="s">
        <v>45</v>
      </c>
      <c r="H105" s="142">
        <v>0</v>
      </c>
      <c r="I105" s="143">
        <f t="shared" si="1"/>
        <v>0</v>
      </c>
    </row>
    <row r="106" spans="1:9" x14ac:dyDescent="0.2">
      <c r="A106" s="3" t="s">
        <v>461</v>
      </c>
      <c r="B106" s="23" t="s">
        <v>456</v>
      </c>
      <c r="C106" s="23"/>
      <c r="D106" s="28"/>
      <c r="E106" s="106" t="s">
        <v>462</v>
      </c>
      <c r="F106" s="6">
        <v>75</v>
      </c>
      <c r="G106" s="7" t="s">
        <v>45</v>
      </c>
      <c r="H106" s="142">
        <v>0</v>
      </c>
      <c r="I106" s="143">
        <f t="shared" si="1"/>
        <v>0</v>
      </c>
    </row>
    <row r="107" spans="1:9" x14ac:dyDescent="0.2">
      <c r="A107" s="3" t="s">
        <v>463</v>
      </c>
      <c r="B107" s="23" t="s">
        <v>473</v>
      </c>
      <c r="C107" s="23"/>
      <c r="D107" s="28"/>
      <c r="E107" s="106" t="s">
        <v>474</v>
      </c>
      <c r="F107" s="6">
        <v>4</v>
      </c>
      <c r="G107" s="7" t="s">
        <v>42</v>
      </c>
      <c r="H107" s="142">
        <v>0</v>
      </c>
      <c r="I107" s="143">
        <f t="shared" si="1"/>
        <v>0</v>
      </c>
    </row>
    <row r="108" spans="1:9" x14ac:dyDescent="0.2">
      <c r="A108" s="3" t="s">
        <v>467</v>
      </c>
      <c r="B108" s="4" t="s">
        <v>464</v>
      </c>
      <c r="C108" s="23"/>
      <c r="D108" s="9" t="s">
        <v>465</v>
      </c>
      <c r="E108" s="163" t="s">
        <v>466</v>
      </c>
      <c r="F108" s="10">
        <v>80</v>
      </c>
      <c r="G108" s="11" t="s">
        <v>45</v>
      </c>
      <c r="H108" s="142">
        <v>0</v>
      </c>
      <c r="I108" s="143">
        <f t="shared" si="1"/>
        <v>0</v>
      </c>
    </row>
    <row r="109" spans="1:9" x14ac:dyDescent="0.2">
      <c r="A109" s="3" t="s">
        <v>470</v>
      </c>
      <c r="B109" s="23" t="s">
        <v>468</v>
      </c>
      <c r="C109" s="23" t="s">
        <v>469</v>
      </c>
      <c r="D109" s="28"/>
      <c r="E109" s="104"/>
      <c r="F109" s="6">
        <v>20</v>
      </c>
      <c r="G109" s="7" t="s">
        <v>45</v>
      </c>
      <c r="H109" s="142">
        <v>0</v>
      </c>
      <c r="I109" s="143">
        <f t="shared" si="1"/>
        <v>0</v>
      </c>
    </row>
    <row r="110" spans="1:9" x14ac:dyDescent="0.2">
      <c r="A110" s="3" t="s">
        <v>472</v>
      </c>
      <c r="B110" s="23" t="s">
        <v>471</v>
      </c>
      <c r="C110" s="23"/>
      <c r="D110" s="28"/>
      <c r="E110" s="104"/>
      <c r="F110" s="6">
        <v>3000</v>
      </c>
      <c r="G110" s="7" t="s">
        <v>45</v>
      </c>
      <c r="H110" s="142">
        <v>0</v>
      </c>
      <c r="I110" s="143">
        <f t="shared" si="1"/>
        <v>0</v>
      </c>
    </row>
    <row r="111" spans="1:9" x14ac:dyDescent="0.2">
      <c r="A111" s="107" t="s">
        <v>359</v>
      </c>
      <c r="B111" s="160" t="s">
        <v>475</v>
      </c>
      <c r="C111" s="115"/>
      <c r="D111" s="155"/>
      <c r="E111" s="167"/>
      <c r="F111" s="60"/>
      <c r="G111" s="60"/>
      <c r="H111" s="109"/>
      <c r="I111" s="161">
        <f>SUM(I112:I138)</f>
        <v>0</v>
      </c>
    </row>
    <row r="112" spans="1:9" x14ac:dyDescent="0.2">
      <c r="A112" s="3" t="s">
        <v>476</v>
      </c>
      <c r="B112" s="5" t="s">
        <v>477</v>
      </c>
      <c r="C112" s="4" t="s">
        <v>478</v>
      </c>
      <c r="D112" s="9" t="s">
        <v>479</v>
      </c>
      <c r="E112" s="163" t="s">
        <v>480</v>
      </c>
      <c r="F112" s="10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">
      <c r="A113" s="3" t="s">
        <v>481</v>
      </c>
      <c r="B113" s="31" t="s">
        <v>482</v>
      </c>
      <c r="C113" s="32"/>
      <c r="D113" s="33" t="s">
        <v>483</v>
      </c>
      <c r="E113" s="163">
        <v>15010</v>
      </c>
      <c r="F113" s="29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">
      <c r="A114" s="3" t="s">
        <v>484</v>
      </c>
      <c r="B114" s="23" t="s">
        <v>485</v>
      </c>
      <c r="C114" s="4" t="s">
        <v>486</v>
      </c>
      <c r="D114" s="9" t="s">
        <v>487</v>
      </c>
      <c r="E114" s="163" t="s">
        <v>488</v>
      </c>
      <c r="F114" s="29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3" t="s">
        <v>489</v>
      </c>
      <c r="B115" s="23" t="s">
        <v>490</v>
      </c>
      <c r="C115" s="4" t="s">
        <v>486</v>
      </c>
      <c r="D115" s="9" t="s">
        <v>487</v>
      </c>
      <c r="E115" s="163" t="s">
        <v>491</v>
      </c>
      <c r="F115" s="29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">
      <c r="A116" s="3" t="s">
        <v>492</v>
      </c>
      <c r="B116" s="23" t="s">
        <v>493</v>
      </c>
      <c r="C116" s="4" t="s">
        <v>494</v>
      </c>
      <c r="D116" s="9" t="s">
        <v>487</v>
      </c>
      <c r="E116" s="163" t="s">
        <v>495</v>
      </c>
      <c r="F116" s="29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">
      <c r="A117" s="3" t="s">
        <v>496</v>
      </c>
      <c r="B117" s="23" t="s">
        <v>497</v>
      </c>
      <c r="C117" s="4" t="s">
        <v>494</v>
      </c>
      <c r="D117" s="9" t="s">
        <v>487</v>
      </c>
      <c r="E117" s="163" t="s">
        <v>498</v>
      </c>
      <c r="F117" s="29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">
      <c r="A118" s="3" t="s">
        <v>499</v>
      </c>
      <c r="B118" s="23" t="s">
        <v>500</v>
      </c>
      <c r="C118" s="4" t="s">
        <v>494</v>
      </c>
      <c r="D118" s="9" t="s">
        <v>487</v>
      </c>
      <c r="E118" s="163" t="s">
        <v>501</v>
      </c>
      <c r="F118" s="29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3" t="s">
        <v>502</v>
      </c>
      <c r="B119" s="23" t="s">
        <v>503</v>
      </c>
      <c r="C119" s="23" t="s">
        <v>504</v>
      </c>
      <c r="D119" s="9" t="s">
        <v>505</v>
      </c>
      <c r="E119" s="163" t="s">
        <v>97</v>
      </c>
      <c r="F119" s="29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">
      <c r="A120" s="3" t="s">
        <v>506</v>
      </c>
      <c r="B120" s="23" t="s">
        <v>507</v>
      </c>
      <c r="C120" s="23" t="s">
        <v>508</v>
      </c>
      <c r="D120" s="9" t="s">
        <v>509</v>
      </c>
      <c r="E120" s="163">
        <v>2591160000</v>
      </c>
      <c r="F120" s="29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">
      <c r="A121" s="3" t="s">
        <v>510</v>
      </c>
      <c r="B121" s="23" t="s">
        <v>511</v>
      </c>
      <c r="C121" s="23" t="s">
        <v>512</v>
      </c>
      <c r="D121" s="28" t="s">
        <v>505</v>
      </c>
      <c r="E121" s="163" t="s">
        <v>513</v>
      </c>
      <c r="F121" s="7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">
      <c r="A122" s="3" t="s">
        <v>514</v>
      </c>
      <c r="B122" s="23" t="s">
        <v>515</v>
      </c>
      <c r="C122" s="23" t="s">
        <v>516</v>
      </c>
      <c r="D122" s="28" t="s">
        <v>505</v>
      </c>
      <c r="E122" s="163" t="s">
        <v>517</v>
      </c>
      <c r="F122" s="29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">
      <c r="A123" s="3" t="s">
        <v>518</v>
      </c>
      <c r="B123" s="23" t="s">
        <v>519</v>
      </c>
      <c r="C123" s="23" t="s">
        <v>520</v>
      </c>
      <c r="D123" s="28" t="s">
        <v>505</v>
      </c>
      <c r="E123" s="163" t="s">
        <v>521</v>
      </c>
      <c r="F123" s="29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">
      <c r="A124" s="3" t="s">
        <v>522</v>
      </c>
      <c r="B124" s="23" t="s">
        <v>523</v>
      </c>
      <c r="C124" s="23" t="s">
        <v>524</v>
      </c>
      <c r="D124" s="9" t="s">
        <v>525</v>
      </c>
      <c r="E124" s="163" t="s">
        <v>526</v>
      </c>
      <c r="F124" s="7">
        <v>1</v>
      </c>
      <c r="G124" s="7" t="s">
        <v>61</v>
      </c>
      <c r="H124" s="142">
        <v>0</v>
      </c>
      <c r="I124" s="143">
        <f t="shared" si="1"/>
        <v>0</v>
      </c>
    </row>
    <row r="125" spans="1:9" ht="17.45" customHeight="1" x14ac:dyDescent="0.2">
      <c r="A125" s="3" t="s">
        <v>527</v>
      </c>
      <c r="B125" s="34" t="s">
        <v>528</v>
      </c>
      <c r="C125" s="23" t="s">
        <v>529</v>
      </c>
      <c r="D125" s="9" t="s">
        <v>479</v>
      </c>
      <c r="E125" s="22" t="s">
        <v>530</v>
      </c>
      <c r="F125" s="35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">
      <c r="A126" s="3" t="s">
        <v>531</v>
      </c>
      <c r="B126" s="23" t="s">
        <v>532</v>
      </c>
      <c r="C126" s="23"/>
      <c r="D126" s="28" t="s">
        <v>487</v>
      </c>
      <c r="E126" s="163" t="s">
        <v>533</v>
      </c>
      <c r="F126" s="7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">
      <c r="A127" s="3" t="s">
        <v>534</v>
      </c>
      <c r="B127" s="23" t="s">
        <v>535</v>
      </c>
      <c r="C127" s="23"/>
      <c r="D127" s="28" t="s">
        <v>505</v>
      </c>
      <c r="E127" s="163" t="s">
        <v>536</v>
      </c>
      <c r="F127" s="7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">
      <c r="A128" s="3" t="s">
        <v>537</v>
      </c>
      <c r="B128" s="23" t="s">
        <v>538</v>
      </c>
      <c r="C128" s="23"/>
      <c r="D128" s="28"/>
      <c r="E128" s="163"/>
      <c r="F128" s="7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">
      <c r="A129" s="3" t="s">
        <v>539</v>
      </c>
      <c r="B129" s="4" t="s">
        <v>540</v>
      </c>
      <c r="C129" s="23"/>
      <c r="D129" s="9" t="s">
        <v>487</v>
      </c>
      <c r="E129" s="163" t="s">
        <v>541</v>
      </c>
      <c r="F129" s="10">
        <v>6</v>
      </c>
      <c r="G129" s="11" t="s">
        <v>61</v>
      </c>
      <c r="H129" s="142">
        <v>0</v>
      </c>
      <c r="I129" s="143">
        <f t="shared" si="1"/>
        <v>0</v>
      </c>
    </row>
    <row r="130" spans="1:9" x14ac:dyDescent="0.2">
      <c r="A130" s="3" t="s">
        <v>542</v>
      </c>
      <c r="B130" s="23" t="s">
        <v>543</v>
      </c>
      <c r="C130" s="23"/>
      <c r="D130" s="4" t="s">
        <v>544</v>
      </c>
      <c r="E130" s="163" t="s">
        <v>545</v>
      </c>
      <c r="F130" s="10">
        <v>2</v>
      </c>
      <c r="G130" s="11" t="s">
        <v>61</v>
      </c>
      <c r="H130" s="142">
        <v>0</v>
      </c>
      <c r="I130" s="143">
        <f t="shared" si="1"/>
        <v>0</v>
      </c>
    </row>
    <row r="131" spans="1:9" x14ac:dyDescent="0.2">
      <c r="A131" s="3" t="s">
        <v>546</v>
      </c>
      <c r="B131" s="23" t="s">
        <v>547</v>
      </c>
      <c r="C131" s="23"/>
      <c r="D131" s="4" t="s">
        <v>544</v>
      </c>
      <c r="E131" s="163" t="s">
        <v>548</v>
      </c>
      <c r="F131" s="10">
        <v>2</v>
      </c>
      <c r="G131" s="11" t="s">
        <v>61</v>
      </c>
      <c r="H131" s="142">
        <v>0</v>
      </c>
      <c r="I131" s="143">
        <f t="shared" si="1"/>
        <v>0</v>
      </c>
    </row>
    <row r="132" spans="1:9" x14ac:dyDescent="0.2">
      <c r="A132" s="3" t="s">
        <v>549</v>
      </c>
      <c r="B132" s="5" t="s">
        <v>550</v>
      </c>
      <c r="C132" s="23"/>
      <c r="D132" s="9" t="s">
        <v>487</v>
      </c>
      <c r="E132" s="163" t="s">
        <v>551</v>
      </c>
      <c r="F132" s="10">
        <v>2</v>
      </c>
      <c r="G132" s="3" t="s">
        <v>61</v>
      </c>
      <c r="H132" s="142">
        <v>0</v>
      </c>
      <c r="I132" s="143">
        <f t="shared" si="1"/>
        <v>0</v>
      </c>
    </row>
    <row r="133" spans="1:9" x14ac:dyDescent="0.2">
      <c r="A133" s="3" t="s">
        <v>552</v>
      </c>
      <c r="B133" s="4" t="s">
        <v>553</v>
      </c>
      <c r="C133" s="23"/>
      <c r="D133" s="9" t="s">
        <v>554</v>
      </c>
      <c r="E133" s="163">
        <v>2901250</v>
      </c>
      <c r="F133" s="10">
        <v>2</v>
      </c>
      <c r="G133" s="11" t="s">
        <v>61</v>
      </c>
      <c r="H133" s="142">
        <v>0</v>
      </c>
      <c r="I133" s="143">
        <f t="shared" si="1"/>
        <v>0</v>
      </c>
    </row>
    <row r="134" spans="1:9" x14ac:dyDescent="0.2">
      <c r="A134" s="3" t="s">
        <v>555</v>
      </c>
      <c r="B134" s="4" t="s">
        <v>556</v>
      </c>
      <c r="C134" s="23"/>
      <c r="D134" s="9" t="s">
        <v>557</v>
      </c>
      <c r="E134" s="163" t="s">
        <v>558</v>
      </c>
      <c r="F134" s="10">
        <v>2</v>
      </c>
      <c r="G134" s="11" t="s">
        <v>61</v>
      </c>
      <c r="H134" s="142">
        <v>0</v>
      </c>
      <c r="I134" s="143">
        <f t="shared" ref="I134:I147" si="2">F134*H134</f>
        <v>0</v>
      </c>
    </row>
    <row r="135" spans="1:9" x14ac:dyDescent="0.2">
      <c r="A135" s="3" t="s">
        <v>559</v>
      </c>
      <c r="B135" s="5" t="s">
        <v>560</v>
      </c>
      <c r="C135" s="23"/>
      <c r="D135" s="9" t="s">
        <v>561</v>
      </c>
      <c r="E135" s="163" t="s">
        <v>562</v>
      </c>
      <c r="F135" s="10">
        <v>2</v>
      </c>
      <c r="G135" s="3" t="s">
        <v>42</v>
      </c>
      <c r="H135" s="142">
        <v>0</v>
      </c>
      <c r="I135" s="143">
        <f t="shared" si="2"/>
        <v>0</v>
      </c>
    </row>
    <row r="136" spans="1:9" x14ac:dyDescent="0.2">
      <c r="A136" s="3" t="s">
        <v>563</v>
      </c>
      <c r="B136" s="23" t="s">
        <v>564</v>
      </c>
      <c r="C136" s="23"/>
      <c r="D136" s="9" t="s">
        <v>565</v>
      </c>
      <c r="E136" s="163" t="s">
        <v>566</v>
      </c>
      <c r="F136" s="7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">
      <c r="A137" s="3" t="s">
        <v>567</v>
      </c>
      <c r="B137" s="4" t="s">
        <v>568</v>
      </c>
      <c r="C137" s="23"/>
      <c r="D137" s="9" t="s">
        <v>569</v>
      </c>
      <c r="E137" s="163" t="s">
        <v>570</v>
      </c>
      <c r="F137" s="10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">
      <c r="A138" s="3" t="s">
        <v>571</v>
      </c>
      <c r="B138" s="23" t="s">
        <v>572</v>
      </c>
      <c r="C138" s="23"/>
      <c r="D138" s="9" t="s">
        <v>569</v>
      </c>
      <c r="E138" s="163" t="s">
        <v>573</v>
      </c>
      <c r="F138" s="10">
        <v>3</v>
      </c>
      <c r="G138" s="11" t="s">
        <v>61</v>
      </c>
      <c r="H138" s="142">
        <v>0</v>
      </c>
      <c r="I138" s="143">
        <f t="shared" si="2"/>
        <v>0</v>
      </c>
    </row>
    <row r="139" spans="1:9" x14ac:dyDescent="0.2">
      <c r="A139" s="107" t="s">
        <v>680</v>
      </c>
      <c r="B139" s="154" t="s">
        <v>681</v>
      </c>
      <c r="C139" s="155"/>
      <c r="D139" s="155"/>
      <c r="E139" s="169"/>
      <c r="F139" s="58"/>
      <c r="G139" s="58"/>
      <c r="H139" s="109"/>
      <c r="I139" s="161">
        <f>SUM(I140:I147)</f>
        <v>0</v>
      </c>
    </row>
    <row r="140" spans="1:9" ht="25.5" x14ac:dyDescent="0.2">
      <c r="A140" s="3" t="s">
        <v>682</v>
      </c>
      <c r="B140" s="69" t="s">
        <v>683</v>
      </c>
      <c r="C140" s="4" t="s">
        <v>684</v>
      </c>
      <c r="D140" s="9" t="s">
        <v>60</v>
      </c>
      <c r="E140" s="73" t="s">
        <v>684</v>
      </c>
      <c r="F140" s="14">
        <v>1</v>
      </c>
      <c r="G140" s="6" t="s">
        <v>61</v>
      </c>
      <c r="H140" s="142">
        <v>0</v>
      </c>
      <c r="I140" s="143">
        <f t="shared" si="2"/>
        <v>0</v>
      </c>
    </row>
    <row r="141" spans="1:9" ht="25.5" x14ac:dyDescent="0.2">
      <c r="A141" s="3" t="s">
        <v>685</v>
      </c>
      <c r="B141" s="69" t="s">
        <v>686</v>
      </c>
      <c r="C141" s="4" t="s">
        <v>687</v>
      </c>
      <c r="D141" s="9" t="s">
        <v>60</v>
      </c>
      <c r="E141" s="73" t="s">
        <v>687</v>
      </c>
      <c r="F141" s="14">
        <v>1</v>
      </c>
      <c r="G141" s="6" t="s">
        <v>61</v>
      </c>
      <c r="H141" s="142">
        <v>0</v>
      </c>
      <c r="I141" s="143">
        <f t="shared" si="2"/>
        <v>0</v>
      </c>
    </row>
    <row r="142" spans="1:9" ht="25.5" x14ac:dyDescent="0.2">
      <c r="A142" s="3" t="s">
        <v>688</v>
      </c>
      <c r="B142" s="69" t="s">
        <v>689</v>
      </c>
      <c r="C142" s="4" t="s">
        <v>690</v>
      </c>
      <c r="D142" s="9" t="s">
        <v>60</v>
      </c>
      <c r="E142" s="73" t="s">
        <v>690</v>
      </c>
      <c r="F142" s="14">
        <v>1</v>
      </c>
      <c r="G142" s="6" t="s">
        <v>61</v>
      </c>
      <c r="H142" s="142">
        <v>0</v>
      </c>
      <c r="I142" s="143">
        <f t="shared" si="2"/>
        <v>0</v>
      </c>
    </row>
    <row r="143" spans="1:9" ht="38.25" x14ac:dyDescent="0.2">
      <c r="A143" s="3" t="s">
        <v>691</v>
      </c>
      <c r="B143" s="69" t="s">
        <v>692</v>
      </c>
      <c r="C143" s="4" t="s">
        <v>693</v>
      </c>
      <c r="D143" s="9" t="s">
        <v>60</v>
      </c>
      <c r="E143" s="73" t="s">
        <v>693</v>
      </c>
      <c r="F143" s="14">
        <v>2</v>
      </c>
      <c r="G143" s="6" t="s">
        <v>61</v>
      </c>
      <c r="H143" s="142">
        <v>0</v>
      </c>
      <c r="I143" s="143">
        <f t="shared" si="2"/>
        <v>0</v>
      </c>
    </row>
    <row r="144" spans="1:9" ht="51" x14ac:dyDescent="0.2">
      <c r="A144" s="3" t="s">
        <v>694</v>
      </c>
      <c r="B144" s="69" t="s">
        <v>695</v>
      </c>
      <c r="C144" s="4" t="s">
        <v>696</v>
      </c>
      <c r="D144" s="9" t="s">
        <v>60</v>
      </c>
      <c r="E144" s="73" t="s">
        <v>696</v>
      </c>
      <c r="F144" s="14">
        <v>1</v>
      </c>
      <c r="G144" s="6" t="s">
        <v>61</v>
      </c>
      <c r="H144" s="142">
        <v>0</v>
      </c>
      <c r="I144" s="143">
        <f t="shared" si="2"/>
        <v>0</v>
      </c>
    </row>
    <row r="145" spans="1:9" ht="63.75" x14ac:dyDescent="0.2">
      <c r="A145" s="3" t="s">
        <v>697</v>
      </c>
      <c r="B145" s="69" t="s">
        <v>698</v>
      </c>
      <c r="C145" s="4" t="s">
        <v>699</v>
      </c>
      <c r="D145" s="9" t="s">
        <v>60</v>
      </c>
      <c r="E145" s="73" t="s">
        <v>699</v>
      </c>
      <c r="F145" s="14">
        <v>1</v>
      </c>
      <c r="G145" s="6" t="s">
        <v>61</v>
      </c>
      <c r="H145" s="142">
        <v>0</v>
      </c>
      <c r="I145" s="143">
        <f t="shared" si="2"/>
        <v>0</v>
      </c>
    </row>
    <row r="146" spans="1:9" x14ac:dyDescent="0.2">
      <c r="A146" s="3" t="s">
        <v>700</v>
      </c>
      <c r="B146" s="22" t="s">
        <v>701</v>
      </c>
      <c r="C146" s="5" t="s">
        <v>702</v>
      </c>
      <c r="D146" s="9" t="s">
        <v>60</v>
      </c>
      <c r="E146" s="12" t="s">
        <v>702</v>
      </c>
      <c r="F146" s="70">
        <v>1</v>
      </c>
      <c r="G146" s="7" t="s">
        <v>61</v>
      </c>
      <c r="H146" s="142">
        <v>0</v>
      </c>
      <c r="I146" s="143">
        <f t="shared" si="2"/>
        <v>0</v>
      </c>
    </row>
    <row r="147" spans="1:9" x14ac:dyDescent="0.2">
      <c r="A147" s="3" t="s">
        <v>703</v>
      </c>
      <c r="B147" s="5" t="s">
        <v>704</v>
      </c>
      <c r="C147" s="5" t="s">
        <v>112</v>
      </c>
      <c r="D147" s="18" t="s">
        <v>100</v>
      </c>
      <c r="E147" s="49">
        <v>2700356</v>
      </c>
      <c r="F147" s="7">
        <v>2</v>
      </c>
      <c r="G147" s="7" t="s">
        <v>61</v>
      </c>
      <c r="H147" s="142">
        <v>0</v>
      </c>
      <c r="I147" s="143">
        <f t="shared" si="2"/>
        <v>0</v>
      </c>
    </row>
    <row r="148" spans="1:9" x14ac:dyDescent="0.2">
      <c r="A148" s="551" t="s">
        <v>1383</v>
      </c>
      <c r="B148" s="551"/>
      <c r="C148" s="551"/>
      <c r="D148" s="551"/>
      <c r="E148" s="551"/>
      <c r="F148" s="551"/>
      <c r="G148" s="551"/>
      <c r="H148" s="551"/>
      <c r="I148" s="147">
        <f>I139+I111+I103+I93+I87+I82+I4</f>
        <v>0</v>
      </c>
    </row>
    <row r="149" spans="1:9" x14ac:dyDescent="0.2">
      <c r="A149" s="36"/>
    </row>
    <row r="150" spans="1:9" x14ac:dyDescent="0.2">
      <c r="A150" s="36"/>
    </row>
    <row r="151" spans="1:9" x14ac:dyDescent="0.2">
      <c r="A151" s="36"/>
    </row>
    <row r="152" spans="1:9" x14ac:dyDescent="0.2">
      <c r="A152" s="36"/>
    </row>
    <row r="153" spans="1:9" x14ac:dyDescent="0.2">
      <c r="A153" s="36"/>
    </row>
    <row r="154" spans="1:9" x14ac:dyDescent="0.2">
      <c r="A154" s="36"/>
      <c r="B154" s="38"/>
      <c r="E154" s="170"/>
      <c r="G154" s="67"/>
    </row>
    <row r="155" spans="1:9" x14ac:dyDescent="0.2">
      <c r="A155" s="36"/>
      <c r="B155" s="38"/>
      <c r="E155" s="170"/>
      <c r="G155" s="67"/>
      <c r="I155" s="132" t="s">
        <v>574</v>
      </c>
    </row>
  </sheetData>
  <sheetProtection algorithmName="SHA-512" hashValue="hmNz+lhltUebLTKbIy6Vy+uN1bx2NlWOv8LMyR7LVq8npH0B75uBIg7+dUzUN8vRACn0k3xCmSUZynGq4LloEw==" saltValue="FcN7xWx1glSsPoxwIiKXBw==" spinCount="100000" sheet="1" objects="1" scenarios="1"/>
  <protectedRanges>
    <protectedRange sqref="H140:H147" name="Vahemik7"/>
    <protectedRange sqref="H112:H138" name="Vahemik6"/>
    <protectedRange sqref="H104:H110" name="Vahemik5"/>
    <protectedRange sqref="H94:H102" name="Vahemik4"/>
    <protectedRange sqref="H83:H86" name="Vahemik3"/>
    <protectedRange sqref="H83:H86" name="Vahemik2"/>
    <protectedRange sqref="H5:H81" name="Vahemik1"/>
  </protectedRanges>
  <mergeCells count="1">
    <mergeCell ref="A148:H14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7796-4165-46FD-A782-00FD4F970841}">
  <dimension ref="A1:G36"/>
  <sheetViews>
    <sheetView workbookViewId="0"/>
  </sheetViews>
  <sheetFormatPr defaultColWidth="8.7109375" defaultRowHeight="12.75" x14ac:dyDescent="0.2"/>
  <cols>
    <col min="1" max="1" width="6.5703125" style="39" bestFit="1" customWidth="1"/>
    <col min="2" max="2" width="61.85546875" style="39" bestFit="1" customWidth="1"/>
    <col min="3" max="3" width="6.140625" style="41" bestFit="1" customWidth="1"/>
    <col min="4" max="4" width="7.42578125" style="44" bestFit="1" customWidth="1"/>
    <col min="5" max="5" width="16.140625" style="132" customWidth="1"/>
    <col min="6" max="6" width="19.140625" style="132" customWidth="1"/>
    <col min="7" max="7" width="19.140625" style="39" bestFit="1" customWidth="1"/>
    <col min="8" max="16384" width="8.7109375" style="39"/>
  </cols>
  <sheetData>
    <row r="1" spans="1:7" x14ac:dyDescent="0.2">
      <c r="B1" s="133" t="s">
        <v>1293</v>
      </c>
    </row>
    <row r="2" spans="1:7" x14ac:dyDescent="0.2">
      <c r="B2" s="133" t="s">
        <v>869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870</v>
      </c>
      <c r="C4" s="29" t="s">
        <v>42</v>
      </c>
      <c r="D4" s="43">
        <v>1</v>
      </c>
      <c r="E4" s="223">
        <v>0</v>
      </c>
      <c r="F4" s="143">
        <f>D4*E4</f>
        <v>0</v>
      </c>
      <c r="G4" s="23"/>
    </row>
    <row r="5" spans="1:7" x14ac:dyDescent="0.2">
      <c r="A5" s="123">
        <v>2</v>
      </c>
      <c r="B5" s="124" t="s">
        <v>43</v>
      </c>
      <c r="C5" s="125" t="s">
        <v>42</v>
      </c>
      <c r="D5" s="226">
        <v>1</v>
      </c>
      <c r="E5" s="222"/>
      <c r="F5" s="215"/>
      <c r="G5" s="125" t="s">
        <v>44</v>
      </c>
    </row>
    <row r="6" spans="1:7" x14ac:dyDescent="0.2">
      <c r="A6" s="29">
        <v>3</v>
      </c>
      <c r="B6" s="23" t="s">
        <v>871</v>
      </c>
      <c r="C6" s="7" t="s">
        <v>42</v>
      </c>
      <c r="D6" s="43">
        <v>1</v>
      </c>
      <c r="E6" s="223">
        <v>0</v>
      </c>
      <c r="F6" s="143">
        <f t="shared" ref="F6:F35" si="0">D6*E6</f>
        <v>0</v>
      </c>
      <c r="G6" s="7"/>
    </row>
    <row r="7" spans="1:7" x14ac:dyDescent="0.2">
      <c r="A7" s="29">
        <v>4</v>
      </c>
      <c r="B7" s="23" t="s">
        <v>861</v>
      </c>
      <c r="C7" s="7" t="s">
        <v>42</v>
      </c>
      <c r="D7" s="43">
        <v>1</v>
      </c>
      <c r="E7" s="223">
        <v>0</v>
      </c>
      <c r="F7" s="143">
        <f t="shared" si="0"/>
        <v>0</v>
      </c>
      <c r="G7" s="7"/>
    </row>
    <row r="8" spans="1:7" x14ac:dyDescent="0.2">
      <c r="A8" s="29">
        <v>5</v>
      </c>
      <c r="B8" s="23" t="s">
        <v>862</v>
      </c>
      <c r="C8" s="7" t="s">
        <v>42</v>
      </c>
      <c r="D8" s="43">
        <v>1</v>
      </c>
      <c r="E8" s="223">
        <v>0</v>
      </c>
      <c r="F8" s="143">
        <f t="shared" si="0"/>
        <v>0</v>
      </c>
      <c r="G8" s="7"/>
    </row>
    <row r="9" spans="1:7" x14ac:dyDescent="0.2">
      <c r="A9" s="29">
        <v>6</v>
      </c>
      <c r="B9" s="23" t="s">
        <v>863</v>
      </c>
      <c r="C9" s="7" t="s">
        <v>42</v>
      </c>
      <c r="D9" s="43">
        <v>4</v>
      </c>
      <c r="E9" s="223">
        <v>0</v>
      </c>
      <c r="F9" s="143">
        <f t="shared" si="0"/>
        <v>0</v>
      </c>
      <c r="G9" s="7"/>
    </row>
    <row r="10" spans="1:7" x14ac:dyDescent="0.2">
      <c r="A10" s="29">
        <v>7</v>
      </c>
      <c r="B10" s="23" t="s">
        <v>864</v>
      </c>
      <c r="C10" s="7" t="s">
        <v>588</v>
      </c>
      <c r="D10" s="43">
        <v>1</v>
      </c>
      <c r="E10" s="223">
        <v>0</v>
      </c>
      <c r="F10" s="143">
        <f t="shared" si="0"/>
        <v>0</v>
      </c>
      <c r="G10" s="7"/>
    </row>
    <row r="11" spans="1:7" x14ac:dyDescent="0.2">
      <c r="A11" s="29">
        <v>8</v>
      </c>
      <c r="B11" s="23" t="s">
        <v>865</v>
      </c>
      <c r="C11" s="7" t="s">
        <v>42</v>
      </c>
      <c r="D11" s="43">
        <v>6</v>
      </c>
      <c r="E11" s="223">
        <v>0</v>
      </c>
      <c r="F11" s="143">
        <f t="shared" si="0"/>
        <v>0</v>
      </c>
      <c r="G11" s="7"/>
    </row>
    <row r="12" spans="1:7" x14ac:dyDescent="0.2">
      <c r="A12" s="29">
        <v>9</v>
      </c>
      <c r="B12" s="23" t="s">
        <v>712</v>
      </c>
      <c r="C12" s="29" t="s">
        <v>61</v>
      </c>
      <c r="D12" s="172">
        <v>2</v>
      </c>
      <c r="E12" s="223">
        <v>0</v>
      </c>
      <c r="F12" s="143">
        <f t="shared" si="0"/>
        <v>0</v>
      </c>
      <c r="G12" s="7"/>
    </row>
    <row r="13" spans="1:7" x14ac:dyDescent="0.2">
      <c r="A13" s="29">
        <v>10</v>
      </c>
      <c r="B13" s="23" t="s">
        <v>713</v>
      </c>
      <c r="C13" s="29" t="s">
        <v>61</v>
      </c>
      <c r="D13" s="172">
        <v>2</v>
      </c>
      <c r="E13" s="223">
        <v>0</v>
      </c>
      <c r="F13" s="143">
        <f t="shared" si="0"/>
        <v>0</v>
      </c>
      <c r="G13" s="7"/>
    </row>
    <row r="14" spans="1:7" x14ac:dyDescent="0.2">
      <c r="A14" s="29">
        <v>11</v>
      </c>
      <c r="B14" s="23" t="s">
        <v>714</v>
      </c>
      <c r="C14" s="29" t="s">
        <v>42</v>
      </c>
      <c r="D14" s="172">
        <v>2</v>
      </c>
      <c r="E14" s="223">
        <v>0</v>
      </c>
      <c r="F14" s="143">
        <f t="shared" si="0"/>
        <v>0</v>
      </c>
      <c r="G14" s="7"/>
    </row>
    <row r="15" spans="1:7" x14ac:dyDescent="0.2">
      <c r="A15" s="29">
        <v>12</v>
      </c>
      <c r="B15" s="23" t="s">
        <v>715</v>
      </c>
      <c r="C15" s="29" t="s">
        <v>42</v>
      </c>
      <c r="D15" s="172">
        <v>2</v>
      </c>
      <c r="E15" s="223">
        <v>0</v>
      </c>
      <c r="F15" s="143">
        <f t="shared" si="0"/>
        <v>0</v>
      </c>
      <c r="G15" s="7"/>
    </row>
    <row r="16" spans="1:7" x14ac:dyDescent="0.2">
      <c r="A16" s="29">
        <v>13</v>
      </c>
      <c r="B16" s="23" t="s">
        <v>660</v>
      </c>
      <c r="C16" s="7" t="s">
        <v>61</v>
      </c>
      <c r="D16" s="43">
        <v>2</v>
      </c>
      <c r="E16" s="223">
        <v>0</v>
      </c>
      <c r="F16" s="143">
        <f t="shared" si="0"/>
        <v>0</v>
      </c>
      <c r="G16" s="7"/>
    </row>
    <row r="17" spans="1:7" x14ac:dyDescent="0.2">
      <c r="A17" s="29">
        <v>14</v>
      </c>
      <c r="B17" s="23" t="s">
        <v>594</v>
      </c>
      <c r="C17" s="7" t="s">
        <v>42</v>
      </c>
      <c r="D17" s="43">
        <v>2</v>
      </c>
      <c r="E17" s="223">
        <v>0</v>
      </c>
      <c r="F17" s="143">
        <f t="shared" si="0"/>
        <v>0</v>
      </c>
      <c r="G17" s="7"/>
    </row>
    <row r="18" spans="1:7" x14ac:dyDescent="0.2">
      <c r="A18" s="29">
        <v>15</v>
      </c>
      <c r="B18" s="23" t="s">
        <v>595</v>
      </c>
      <c r="C18" s="7" t="s">
        <v>42</v>
      </c>
      <c r="D18" s="43">
        <v>2</v>
      </c>
      <c r="E18" s="223">
        <v>0</v>
      </c>
      <c r="F18" s="143">
        <f t="shared" si="0"/>
        <v>0</v>
      </c>
      <c r="G18" s="7"/>
    </row>
    <row r="19" spans="1:7" x14ac:dyDescent="0.2">
      <c r="A19" s="29">
        <v>16</v>
      </c>
      <c r="B19" s="23" t="s">
        <v>596</v>
      </c>
      <c r="C19" s="7" t="s">
        <v>45</v>
      </c>
      <c r="D19" s="43">
        <v>50</v>
      </c>
      <c r="E19" s="223">
        <v>0</v>
      </c>
      <c r="F19" s="143">
        <f t="shared" si="0"/>
        <v>0</v>
      </c>
      <c r="G19" s="7"/>
    </row>
    <row r="20" spans="1:7" x14ac:dyDescent="0.2">
      <c r="A20" s="29">
        <v>17</v>
      </c>
      <c r="B20" s="23" t="s">
        <v>872</v>
      </c>
      <c r="C20" s="7" t="s">
        <v>42</v>
      </c>
      <c r="D20" s="43">
        <v>4</v>
      </c>
      <c r="E20" s="223">
        <v>0</v>
      </c>
      <c r="F20" s="143">
        <f t="shared" si="0"/>
        <v>0</v>
      </c>
      <c r="G20" s="7"/>
    </row>
    <row r="21" spans="1:7" x14ac:dyDescent="0.2">
      <c r="A21" s="29">
        <v>18</v>
      </c>
      <c r="B21" s="23" t="s">
        <v>597</v>
      </c>
      <c r="C21" s="7" t="s">
        <v>45</v>
      </c>
      <c r="D21" s="14">
        <v>2460</v>
      </c>
      <c r="E21" s="223">
        <v>0</v>
      </c>
      <c r="F21" s="143">
        <f t="shared" si="0"/>
        <v>0</v>
      </c>
      <c r="G21" s="7"/>
    </row>
    <row r="22" spans="1:7" x14ac:dyDescent="0.2">
      <c r="A22" s="29">
        <v>19</v>
      </c>
      <c r="B22" s="23" t="s">
        <v>599</v>
      </c>
      <c r="C22" s="7" t="s">
        <v>42</v>
      </c>
      <c r="D22" s="14">
        <v>2</v>
      </c>
      <c r="E22" s="223">
        <v>0</v>
      </c>
      <c r="F22" s="143">
        <f t="shared" si="0"/>
        <v>0</v>
      </c>
      <c r="G22" s="7"/>
    </row>
    <row r="23" spans="1:7" s="55" customFormat="1" x14ac:dyDescent="0.2">
      <c r="A23" s="7">
        <v>20</v>
      </c>
      <c r="B23" s="5" t="s">
        <v>600</v>
      </c>
      <c r="C23" s="7" t="s">
        <v>61</v>
      </c>
      <c r="D23" s="43">
        <v>6</v>
      </c>
      <c r="E23" s="223">
        <v>0</v>
      </c>
      <c r="F23" s="143">
        <f t="shared" si="0"/>
        <v>0</v>
      </c>
      <c r="G23" s="7"/>
    </row>
    <row r="24" spans="1:7" x14ac:dyDescent="0.2">
      <c r="A24" s="29">
        <v>21</v>
      </c>
      <c r="B24" s="23" t="s">
        <v>601</v>
      </c>
      <c r="C24" s="29" t="s">
        <v>42</v>
      </c>
      <c r="D24" s="172">
        <v>1</v>
      </c>
      <c r="E24" s="223">
        <v>0</v>
      </c>
      <c r="F24" s="143">
        <f t="shared" si="0"/>
        <v>0</v>
      </c>
      <c r="G24" s="7"/>
    </row>
    <row r="25" spans="1:7" x14ac:dyDescent="0.2">
      <c r="A25" s="29">
        <v>22</v>
      </c>
      <c r="B25" s="23" t="s">
        <v>602</v>
      </c>
      <c r="C25" s="29" t="s">
        <v>42</v>
      </c>
      <c r="D25" s="172">
        <v>1</v>
      </c>
      <c r="E25" s="223">
        <v>0</v>
      </c>
      <c r="F25" s="143">
        <f t="shared" si="0"/>
        <v>0</v>
      </c>
      <c r="G25" s="23"/>
    </row>
    <row r="26" spans="1:7" x14ac:dyDescent="0.2">
      <c r="A26" s="123">
        <v>23</v>
      </c>
      <c r="B26" s="124" t="s">
        <v>605</v>
      </c>
      <c r="C26" s="125" t="s">
        <v>42</v>
      </c>
      <c r="D26" s="226">
        <v>1</v>
      </c>
      <c r="E26" s="222"/>
      <c r="F26" s="215"/>
      <c r="G26" s="125" t="s">
        <v>44</v>
      </c>
    </row>
    <row r="27" spans="1:7" x14ac:dyDescent="0.2">
      <c r="A27" s="123">
        <v>24</v>
      </c>
      <c r="B27" s="124" t="s">
        <v>47</v>
      </c>
      <c r="C27" s="125" t="s">
        <v>42</v>
      </c>
      <c r="D27" s="226">
        <v>1</v>
      </c>
      <c r="E27" s="222"/>
      <c r="F27" s="215"/>
      <c r="G27" s="125" t="s">
        <v>44</v>
      </c>
    </row>
    <row r="28" spans="1:7" x14ac:dyDescent="0.2">
      <c r="A28" s="123">
        <v>25</v>
      </c>
      <c r="B28" s="217" t="s">
        <v>866</v>
      </c>
      <c r="C28" s="123" t="s">
        <v>42</v>
      </c>
      <c r="D28" s="226">
        <v>1</v>
      </c>
      <c r="E28" s="222"/>
      <c r="F28" s="215"/>
      <c r="G28" s="125" t="s">
        <v>44</v>
      </c>
    </row>
    <row r="29" spans="1:7" x14ac:dyDescent="0.2">
      <c r="A29" s="123">
        <v>26</v>
      </c>
      <c r="B29" s="217" t="s">
        <v>867</v>
      </c>
      <c r="C29" s="123" t="s">
        <v>42</v>
      </c>
      <c r="D29" s="226">
        <v>1</v>
      </c>
      <c r="E29" s="222"/>
      <c r="F29" s="215"/>
      <c r="G29" s="125" t="s">
        <v>44</v>
      </c>
    </row>
    <row r="30" spans="1:7" ht="25.5" x14ac:dyDescent="0.2">
      <c r="A30" s="123">
        <v>27</v>
      </c>
      <c r="B30" s="217" t="s">
        <v>675</v>
      </c>
      <c r="C30" s="125" t="s">
        <v>42</v>
      </c>
      <c r="D30" s="226">
        <v>1</v>
      </c>
      <c r="E30" s="222"/>
      <c r="F30" s="215"/>
      <c r="G30" s="125" t="s">
        <v>44</v>
      </c>
    </row>
    <row r="31" spans="1:7" ht="25.5" x14ac:dyDescent="0.2">
      <c r="A31" s="123">
        <v>28</v>
      </c>
      <c r="B31" s="126" t="s">
        <v>50</v>
      </c>
      <c r="C31" s="125" t="s">
        <v>42</v>
      </c>
      <c r="D31" s="226">
        <v>1</v>
      </c>
      <c r="E31" s="222"/>
      <c r="F31" s="215"/>
      <c r="G31" s="125" t="s">
        <v>44</v>
      </c>
    </row>
    <row r="32" spans="1:7" x14ac:dyDescent="0.2">
      <c r="A32" s="123">
        <v>29</v>
      </c>
      <c r="B32" s="124" t="s">
        <v>51</v>
      </c>
      <c r="C32" s="125" t="s">
        <v>42</v>
      </c>
      <c r="D32" s="226">
        <v>1</v>
      </c>
      <c r="E32" s="222"/>
      <c r="F32" s="215"/>
      <c r="G32" s="125" t="s">
        <v>44</v>
      </c>
    </row>
    <row r="33" spans="1:7" x14ac:dyDescent="0.2">
      <c r="A33" s="29">
        <v>30</v>
      </c>
      <c r="B33" s="23" t="s">
        <v>52</v>
      </c>
      <c r="C33" s="7" t="s">
        <v>588</v>
      </c>
      <c r="D33" s="43">
        <v>1</v>
      </c>
      <c r="E33" s="223">
        <v>0</v>
      </c>
      <c r="F33" s="143">
        <f t="shared" si="0"/>
        <v>0</v>
      </c>
      <c r="G33" s="7"/>
    </row>
    <row r="34" spans="1:7" x14ac:dyDescent="0.2">
      <c r="A34" s="29">
        <v>31</v>
      </c>
      <c r="B34" s="23" t="s">
        <v>53</v>
      </c>
      <c r="C34" s="7" t="s">
        <v>588</v>
      </c>
      <c r="D34" s="43">
        <v>1</v>
      </c>
      <c r="E34" s="223">
        <v>0</v>
      </c>
      <c r="F34" s="143">
        <f t="shared" si="0"/>
        <v>0</v>
      </c>
      <c r="G34" s="7"/>
    </row>
    <row r="35" spans="1:7" x14ac:dyDescent="0.2">
      <c r="A35" s="29">
        <v>32</v>
      </c>
      <c r="B35" s="23" t="s">
        <v>606</v>
      </c>
      <c r="C35" s="7" t="s">
        <v>588</v>
      </c>
      <c r="D35" s="43">
        <v>1</v>
      </c>
      <c r="E35" s="223">
        <v>0</v>
      </c>
      <c r="F35" s="143">
        <f t="shared" si="0"/>
        <v>0</v>
      </c>
      <c r="G35" s="7"/>
    </row>
    <row r="36" spans="1:7" x14ac:dyDescent="0.2">
      <c r="A36" s="535" t="s">
        <v>1338</v>
      </c>
      <c r="B36" s="535"/>
      <c r="C36" s="535"/>
      <c r="D36" s="535"/>
      <c r="E36" s="535"/>
      <c r="F36" s="147">
        <f>SUM(F4:F35)</f>
        <v>0</v>
      </c>
      <c r="G36" s="23"/>
    </row>
  </sheetData>
  <sheetProtection algorithmName="SHA-512" hashValue="Ppky0ooTaJNcuDXXM5h0Kz1ZdHb1Q0WGa9CSSn+/gMvuQuZb64S7ElXeuOTDe1Y4ekXX/kYjSgbJ/LFfGaZinQ==" saltValue="EqdqEJKHskzeWc9aJofhVQ==" spinCount="100000" sheet="1" objects="1" scenarios="1"/>
  <protectedRanges>
    <protectedRange sqref="E33:E35" name="Vahemik3"/>
    <protectedRange sqref="E6:E25" name="Vahemik2"/>
    <protectedRange sqref="E4" name="Vahemik1"/>
  </protectedRanges>
  <mergeCells count="1">
    <mergeCell ref="A36:E3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BA95-335C-4D39-891E-08EB7641FA46}">
  <dimension ref="A1:M155"/>
  <sheetViews>
    <sheetView workbookViewId="0"/>
  </sheetViews>
  <sheetFormatPr defaultColWidth="9.140625" defaultRowHeight="12.75" x14ac:dyDescent="0.2"/>
  <cols>
    <col min="1" max="1" width="4.42578125" style="2" bestFit="1" customWidth="1"/>
    <col min="2" max="2" width="61.5703125" style="39" customWidth="1"/>
    <col min="3" max="3" width="34.85546875" style="39" customWidth="1"/>
    <col min="4" max="4" width="15.140625" style="39" customWidth="1"/>
    <col min="5" max="5" width="29.28515625" style="41" customWidth="1"/>
    <col min="6" max="6" width="7.42578125" style="44" bestFit="1" customWidth="1"/>
    <col min="7" max="7" width="4.5703125" style="68" bestFit="1" customWidth="1"/>
    <col min="8" max="8" width="18.42578125" style="132" customWidth="1"/>
    <col min="9" max="9" width="18.5703125" style="132" customWidth="1"/>
    <col min="10" max="13" width="9.140625" style="41"/>
    <col min="14" max="16384" width="9.140625" style="39"/>
  </cols>
  <sheetData>
    <row r="1" spans="1:9" x14ac:dyDescent="0.2">
      <c r="A1" s="134"/>
      <c r="B1" s="133" t="s">
        <v>1292</v>
      </c>
      <c r="D1" s="133"/>
    </row>
    <row r="2" spans="1:9" x14ac:dyDescent="0.2">
      <c r="B2" s="96" t="s">
        <v>869</v>
      </c>
      <c r="D2" s="133"/>
    </row>
    <row r="3" spans="1:9" x14ac:dyDescent="0.2">
      <c r="A3" s="156"/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7" t="s">
        <v>183</v>
      </c>
      <c r="B4" s="145" t="s">
        <v>184</v>
      </c>
      <c r="C4" s="159"/>
      <c r="D4" s="57"/>
      <c r="E4" s="58"/>
      <c r="F4" s="59"/>
      <c r="G4" s="56"/>
      <c r="H4" s="109"/>
      <c r="I4" s="161">
        <f>SUM(I5:I81)</f>
        <v>0</v>
      </c>
    </row>
    <row r="5" spans="1:9" x14ac:dyDescent="0.2">
      <c r="A5" s="3" t="s">
        <v>185</v>
      </c>
      <c r="B5" s="5" t="s">
        <v>186</v>
      </c>
      <c r="C5" s="8"/>
      <c r="D5" s="9" t="s">
        <v>60</v>
      </c>
      <c r="E5" s="5" t="s">
        <v>187</v>
      </c>
      <c r="F5" s="13">
        <v>2</v>
      </c>
      <c r="G5" s="3" t="s">
        <v>42</v>
      </c>
      <c r="H5" s="142">
        <v>0</v>
      </c>
      <c r="I5" s="143">
        <f>F5*H5</f>
        <v>0</v>
      </c>
    </row>
    <row r="6" spans="1:9" x14ac:dyDescent="0.2">
      <c r="A6" s="3" t="s">
        <v>188</v>
      </c>
      <c r="B6" s="5" t="s">
        <v>189</v>
      </c>
      <c r="C6" s="8"/>
      <c r="D6" s="9" t="s">
        <v>60</v>
      </c>
      <c r="E6" s="5" t="s">
        <v>190</v>
      </c>
      <c r="F6" s="13">
        <v>2</v>
      </c>
      <c r="G6" s="3" t="s">
        <v>42</v>
      </c>
      <c r="H6" s="142">
        <v>0</v>
      </c>
      <c r="I6" s="143">
        <f t="shared" ref="I6:I69" si="0">F6*H6</f>
        <v>0</v>
      </c>
    </row>
    <row r="7" spans="1:9" x14ac:dyDescent="0.2">
      <c r="A7" s="3" t="s">
        <v>191</v>
      </c>
      <c r="B7" s="5" t="s">
        <v>192</v>
      </c>
      <c r="C7" s="8"/>
      <c r="D7" s="9" t="s">
        <v>60</v>
      </c>
      <c r="E7" s="5" t="s">
        <v>193</v>
      </c>
      <c r="F7" s="13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">
      <c r="A8" s="3" t="s">
        <v>194</v>
      </c>
      <c r="B8" s="5" t="s">
        <v>195</v>
      </c>
      <c r="C8" s="8"/>
      <c r="D8" s="9" t="s">
        <v>60</v>
      </c>
      <c r="E8" s="5" t="s">
        <v>196</v>
      </c>
      <c r="F8" s="13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">
      <c r="A9" s="3" t="s">
        <v>197</v>
      </c>
      <c r="B9" s="5" t="s">
        <v>198</v>
      </c>
      <c r="C9" s="8"/>
      <c r="D9" s="9" t="s">
        <v>60</v>
      </c>
      <c r="E9" s="5" t="s">
        <v>199</v>
      </c>
      <c r="F9" s="13">
        <v>1</v>
      </c>
      <c r="G9" s="3" t="s">
        <v>42</v>
      </c>
      <c r="H9" s="142">
        <v>0</v>
      </c>
      <c r="I9" s="143">
        <f t="shared" si="0"/>
        <v>0</v>
      </c>
    </row>
    <row r="10" spans="1:9" x14ac:dyDescent="0.2">
      <c r="A10" s="3" t="s">
        <v>200</v>
      </c>
      <c r="B10" s="5" t="s">
        <v>201</v>
      </c>
      <c r="C10" s="8"/>
      <c r="D10" s="9" t="s">
        <v>60</v>
      </c>
      <c r="E10" s="5" t="s">
        <v>202</v>
      </c>
      <c r="F10" s="13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">
      <c r="A11" s="3" t="s">
        <v>203</v>
      </c>
      <c r="B11" s="5" t="s">
        <v>204</v>
      </c>
      <c r="C11" s="8"/>
      <c r="D11" s="9" t="s">
        <v>60</v>
      </c>
      <c r="E11" s="5" t="s">
        <v>205</v>
      </c>
      <c r="F11" s="13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">
      <c r="A12" s="3" t="s">
        <v>206</v>
      </c>
      <c r="B12" s="8" t="s">
        <v>207</v>
      </c>
      <c r="C12" s="5" t="s">
        <v>208</v>
      </c>
      <c r="D12" s="9" t="s">
        <v>60</v>
      </c>
      <c r="E12" s="8" t="s">
        <v>72</v>
      </c>
      <c r="F12" s="14" t="s">
        <v>132</v>
      </c>
      <c r="G12" s="7" t="s">
        <v>61</v>
      </c>
      <c r="H12" s="142">
        <v>0</v>
      </c>
      <c r="I12" s="143">
        <f t="shared" si="0"/>
        <v>0</v>
      </c>
    </row>
    <row r="13" spans="1:9" x14ac:dyDescent="0.2">
      <c r="A13" s="3" t="s">
        <v>209</v>
      </c>
      <c r="B13" s="8" t="s">
        <v>210</v>
      </c>
      <c r="C13" s="8" t="s">
        <v>211</v>
      </c>
      <c r="D13" s="4" t="s">
        <v>76</v>
      </c>
      <c r="E13" s="8" t="s">
        <v>212</v>
      </c>
      <c r="F13" s="14" t="s">
        <v>135</v>
      </c>
      <c r="G13" s="7" t="s">
        <v>61</v>
      </c>
      <c r="H13" s="142">
        <v>0</v>
      </c>
      <c r="I13" s="143">
        <f t="shared" si="0"/>
        <v>0</v>
      </c>
    </row>
    <row r="14" spans="1:9" x14ac:dyDescent="0.2">
      <c r="A14" s="3" t="s">
        <v>213</v>
      </c>
      <c r="B14" s="8" t="s">
        <v>126</v>
      </c>
      <c r="C14" s="8" t="s">
        <v>214</v>
      </c>
      <c r="D14" s="4" t="s">
        <v>76</v>
      </c>
      <c r="E14" s="8" t="s">
        <v>215</v>
      </c>
      <c r="F14" s="14" t="s">
        <v>109</v>
      </c>
      <c r="G14" s="7" t="s">
        <v>61</v>
      </c>
      <c r="H14" s="142">
        <v>0</v>
      </c>
      <c r="I14" s="143">
        <f t="shared" si="0"/>
        <v>0</v>
      </c>
    </row>
    <row r="15" spans="1:9" x14ac:dyDescent="0.2">
      <c r="A15" s="3" t="s">
        <v>216</v>
      </c>
      <c r="B15" s="8" t="s">
        <v>217</v>
      </c>
      <c r="C15" s="8" t="s">
        <v>218</v>
      </c>
      <c r="D15" s="4" t="s">
        <v>76</v>
      </c>
      <c r="E15" s="8" t="s">
        <v>219</v>
      </c>
      <c r="F15" s="14" t="s">
        <v>220</v>
      </c>
      <c r="G15" s="7" t="s">
        <v>61</v>
      </c>
      <c r="H15" s="142">
        <v>0</v>
      </c>
      <c r="I15" s="143">
        <f t="shared" si="0"/>
        <v>0</v>
      </c>
    </row>
    <row r="16" spans="1:9" ht="63.75" x14ac:dyDescent="0.2">
      <c r="A16" s="3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14" t="s">
        <v>183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">
      <c r="A17" s="3" t="s">
        <v>225</v>
      </c>
      <c r="B17" s="12" t="s">
        <v>226</v>
      </c>
      <c r="C17" s="5" t="s">
        <v>64</v>
      </c>
      <c r="D17" s="9" t="s">
        <v>60</v>
      </c>
      <c r="E17" s="5" t="s">
        <v>63</v>
      </c>
      <c r="F17" s="14" t="s">
        <v>183</v>
      </c>
      <c r="G17" s="7" t="s">
        <v>61</v>
      </c>
      <c r="H17" s="142">
        <v>0</v>
      </c>
      <c r="I17" s="143">
        <f t="shared" si="0"/>
        <v>0</v>
      </c>
    </row>
    <row r="18" spans="1:9" s="97" customFormat="1" ht="63.75" x14ac:dyDescent="0.25">
      <c r="A18" s="3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63.75" x14ac:dyDescent="0.2">
      <c r="A19" s="3" t="s">
        <v>230</v>
      </c>
      <c r="B19" s="12" t="s">
        <v>231</v>
      </c>
      <c r="C19" s="5" t="s">
        <v>232</v>
      </c>
      <c r="D19" s="9" t="s">
        <v>60</v>
      </c>
      <c r="E19" s="5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25.5" x14ac:dyDescent="0.2">
      <c r="A20" s="3" t="s">
        <v>233</v>
      </c>
      <c r="B20" s="12" t="s">
        <v>234</v>
      </c>
      <c r="C20" s="5" t="s">
        <v>235</v>
      </c>
      <c r="D20" s="9" t="s">
        <v>60</v>
      </c>
      <c r="E20" s="5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38.25" x14ac:dyDescent="0.2">
      <c r="A21" s="3" t="s">
        <v>236</v>
      </c>
      <c r="B21" s="12" t="s">
        <v>237</v>
      </c>
      <c r="C21" s="5" t="s">
        <v>238</v>
      </c>
      <c r="D21" s="9" t="s">
        <v>60</v>
      </c>
      <c r="E21" s="5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51" x14ac:dyDescent="0.2">
      <c r="A22" s="3" t="s">
        <v>239</v>
      </c>
      <c r="B22" s="12" t="s">
        <v>240</v>
      </c>
      <c r="C22" s="5" t="s">
        <v>241</v>
      </c>
      <c r="D22" s="9" t="s">
        <v>60</v>
      </c>
      <c r="E22" s="5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51" x14ac:dyDescent="0.2">
      <c r="A23" s="3" t="s">
        <v>242</v>
      </c>
      <c r="B23" s="12" t="s">
        <v>243</v>
      </c>
      <c r="C23" s="12" t="s">
        <v>244</v>
      </c>
      <c r="D23" s="9" t="s">
        <v>60</v>
      </c>
      <c r="E23" s="5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51" x14ac:dyDescent="0.2">
      <c r="A24" s="3" t="s">
        <v>245</v>
      </c>
      <c r="B24" s="12" t="s">
        <v>246</v>
      </c>
      <c r="C24" s="5" t="s">
        <v>247</v>
      </c>
      <c r="D24" s="9" t="s">
        <v>60</v>
      </c>
      <c r="E24" s="5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">
      <c r="A25" s="3" t="s">
        <v>248</v>
      </c>
      <c r="B25" s="12" t="s">
        <v>249</v>
      </c>
      <c r="C25" s="5" t="s">
        <v>250</v>
      </c>
      <c r="D25" s="9" t="s">
        <v>60</v>
      </c>
      <c r="E25" s="5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">
      <c r="A26" s="3" t="s">
        <v>251</v>
      </c>
      <c r="B26" s="8" t="s">
        <v>252</v>
      </c>
      <c r="C26" s="8" t="s">
        <v>92</v>
      </c>
      <c r="D26" s="9" t="s">
        <v>60</v>
      </c>
      <c r="E26" s="5" t="s">
        <v>92</v>
      </c>
      <c r="F26" s="14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">
      <c r="A27" s="3" t="s">
        <v>253</v>
      </c>
      <c r="B27" s="8" t="s">
        <v>254</v>
      </c>
      <c r="C27" s="8" t="s">
        <v>255</v>
      </c>
      <c r="D27" s="15" t="s">
        <v>76</v>
      </c>
      <c r="E27" s="8" t="s">
        <v>256</v>
      </c>
      <c r="F27" s="14" t="s">
        <v>183</v>
      </c>
      <c r="G27" s="7" t="s">
        <v>61</v>
      </c>
      <c r="H27" s="142">
        <v>0</v>
      </c>
      <c r="I27" s="143">
        <f t="shared" si="0"/>
        <v>0</v>
      </c>
    </row>
    <row r="28" spans="1:9" x14ac:dyDescent="0.2">
      <c r="A28" s="3" t="s">
        <v>257</v>
      </c>
      <c r="B28" s="16" t="s">
        <v>258</v>
      </c>
      <c r="C28" s="5"/>
      <c r="D28" s="9" t="s">
        <v>60</v>
      </c>
      <c r="E28" s="16" t="s">
        <v>94</v>
      </c>
      <c r="F28" s="14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">
      <c r="A29" s="3" t="s">
        <v>259</v>
      </c>
      <c r="B29" s="8" t="s">
        <v>260</v>
      </c>
      <c r="C29" s="5"/>
      <c r="D29" s="9" t="s">
        <v>60</v>
      </c>
      <c r="E29" s="8" t="s">
        <v>261</v>
      </c>
      <c r="F29" s="14" t="s">
        <v>183</v>
      </c>
      <c r="G29" s="7" t="s">
        <v>61</v>
      </c>
      <c r="H29" s="142">
        <v>0</v>
      </c>
      <c r="I29" s="143">
        <f t="shared" si="0"/>
        <v>0</v>
      </c>
    </row>
    <row r="30" spans="1:9" x14ac:dyDescent="0.2">
      <c r="A30" s="3" t="s">
        <v>262</v>
      </c>
      <c r="B30" s="16" t="s">
        <v>263</v>
      </c>
      <c r="C30" s="5"/>
      <c r="D30" s="9" t="s">
        <v>60</v>
      </c>
      <c r="E30" s="8" t="s">
        <v>264</v>
      </c>
      <c r="F30" s="14" t="s">
        <v>183</v>
      </c>
      <c r="G30" s="7" t="s">
        <v>61</v>
      </c>
      <c r="H30" s="142">
        <v>0</v>
      </c>
      <c r="I30" s="143">
        <f t="shared" si="0"/>
        <v>0</v>
      </c>
    </row>
    <row r="31" spans="1:9" x14ac:dyDescent="0.2">
      <c r="A31" s="3" t="s">
        <v>265</v>
      </c>
      <c r="B31" s="16" t="s">
        <v>266</v>
      </c>
      <c r="C31" s="5"/>
      <c r="D31" s="9" t="s">
        <v>60</v>
      </c>
      <c r="E31" s="8" t="s">
        <v>267</v>
      </c>
      <c r="F31" s="14" t="s">
        <v>268</v>
      </c>
      <c r="G31" s="7" t="s">
        <v>61</v>
      </c>
      <c r="H31" s="142">
        <v>0</v>
      </c>
      <c r="I31" s="143">
        <f t="shared" si="0"/>
        <v>0</v>
      </c>
    </row>
    <row r="32" spans="1:9" x14ac:dyDescent="0.2">
      <c r="A32" s="3" t="s">
        <v>269</v>
      </c>
      <c r="B32" s="8" t="s">
        <v>270</v>
      </c>
      <c r="C32" s="8" t="s">
        <v>83</v>
      </c>
      <c r="D32" s="4" t="s">
        <v>76</v>
      </c>
      <c r="E32" s="8" t="s">
        <v>271</v>
      </c>
      <c r="F32" s="14" t="s">
        <v>183</v>
      </c>
      <c r="G32" s="7" t="s">
        <v>61</v>
      </c>
      <c r="H32" s="142">
        <v>0</v>
      </c>
      <c r="I32" s="143">
        <f t="shared" si="0"/>
        <v>0</v>
      </c>
    </row>
    <row r="33" spans="1:9" x14ac:dyDescent="0.2">
      <c r="A33" s="3" t="s">
        <v>272</v>
      </c>
      <c r="B33" s="8" t="s">
        <v>273</v>
      </c>
      <c r="C33" s="8" t="s">
        <v>84</v>
      </c>
      <c r="D33" s="4" t="s">
        <v>76</v>
      </c>
      <c r="E33" s="8" t="s">
        <v>274</v>
      </c>
      <c r="F33" s="14" t="s">
        <v>275</v>
      </c>
      <c r="G33" s="7" t="s">
        <v>61</v>
      </c>
      <c r="H33" s="142">
        <v>0</v>
      </c>
      <c r="I33" s="143">
        <f t="shared" si="0"/>
        <v>0</v>
      </c>
    </row>
    <row r="34" spans="1:9" x14ac:dyDescent="0.2">
      <c r="A34" s="3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4" t="s">
        <v>279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3" t="s">
        <v>280</v>
      </c>
      <c r="B35" s="8" t="s">
        <v>126</v>
      </c>
      <c r="C35" s="8" t="s">
        <v>82</v>
      </c>
      <c r="D35" s="4" t="s">
        <v>76</v>
      </c>
      <c r="E35" s="8" t="s">
        <v>281</v>
      </c>
      <c r="F35" s="14" t="s">
        <v>183</v>
      </c>
      <c r="G35" s="7" t="s">
        <v>61</v>
      </c>
      <c r="H35" s="142">
        <v>0</v>
      </c>
      <c r="I35" s="143">
        <f t="shared" si="0"/>
        <v>0</v>
      </c>
    </row>
    <row r="36" spans="1:9" x14ac:dyDescent="0.2">
      <c r="A36" s="3" t="s">
        <v>282</v>
      </c>
      <c r="B36" s="8" t="s">
        <v>79</v>
      </c>
      <c r="C36" s="8" t="s">
        <v>283</v>
      </c>
      <c r="D36" s="4" t="s">
        <v>76</v>
      </c>
      <c r="E36" s="8" t="s">
        <v>284</v>
      </c>
      <c r="F36" s="14" t="s">
        <v>109</v>
      </c>
      <c r="G36" s="7" t="s">
        <v>61</v>
      </c>
      <c r="H36" s="142">
        <v>0</v>
      </c>
      <c r="I36" s="143">
        <f t="shared" si="0"/>
        <v>0</v>
      </c>
    </row>
    <row r="37" spans="1:9" x14ac:dyDescent="0.2">
      <c r="A37" s="3" t="s">
        <v>285</v>
      </c>
      <c r="B37" s="8" t="s">
        <v>79</v>
      </c>
      <c r="C37" s="8" t="s">
        <v>286</v>
      </c>
      <c r="D37" s="4" t="s">
        <v>76</v>
      </c>
      <c r="E37" s="8" t="s">
        <v>287</v>
      </c>
      <c r="F37" s="14" t="s">
        <v>109</v>
      </c>
      <c r="G37" s="7" t="s">
        <v>61</v>
      </c>
      <c r="H37" s="142">
        <v>0</v>
      </c>
      <c r="I37" s="143">
        <f t="shared" si="0"/>
        <v>0</v>
      </c>
    </row>
    <row r="38" spans="1:9" x14ac:dyDescent="0.2">
      <c r="A38" s="3" t="s">
        <v>288</v>
      </c>
      <c r="B38" s="8" t="s">
        <v>79</v>
      </c>
      <c r="C38" s="8" t="s">
        <v>289</v>
      </c>
      <c r="D38" s="4" t="s">
        <v>76</v>
      </c>
      <c r="E38" s="17">
        <v>1985600000</v>
      </c>
      <c r="F38" s="14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">
      <c r="A39" s="3" t="s">
        <v>290</v>
      </c>
      <c r="B39" s="8" t="s">
        <v>291</v>
      </c>
      <c r="C39" s="8" t="s">
        <v>292</v>
      </c>
      <c r="D39" s="4" t="s">
        <v>76</v>
      </c>
      <c r="E39" s="8" t="s">
        <v>293</v>
      </c>
      <c r="F39" s="14" t="s">
        <v>183</v>
      </c>
      <c r="G39" s="7" t="s">
        <v>61</v>
      </c>
      <c r="H39" s="142">
        <v>0</v>
      </c>
      <c r="I39" s="143">
        <f t="shared" si="0"/>
        <v>0</v>
      </c>
    </row>
    <row r="40" spans="1:9" x14ac:dyDescent="0.2">
      <c r="A40" s="3" t="s">
        <v>294</v>
      </c>
      <c r="B40" s="8" t="s">
        <v>295</v>
      </c>
      <c r="C40" s="8" t="s">
        <v>296</v>
      </c>
      <c r="D40" s="4" t="s">
        <v>76</v>
      </c>
      <c r="E40" s="8" t="s">
        <v>297</v>
      </c>
      <c r="F40" s="14" t="s">
        <v>132</v>
      </c>
      <c r="G40" s="7" t="s">
        <v>61</v>
      </c>
      <c r="H40" s="142">
        <v>0</v>
      </c>
      <c r="I40" s="143">
        <f t="shared" si="0"/>
        <v>0</v>
      </c>
    </row>
    <row r="41" spans="1:9" x14ac:dyDescent="0.2">
      <c r="A41" s="3" t="s">
        <v>298</v>
      </c>
      <c r="B41" s="8" t="s">
        <v>79</v>
      </c>
      <c r="C41" s="8" t="s">
        <v>299</v>
      </c>
      <c r="D41" s="4" t="s">
        <v>76</v>
      </c>
      <c r="E41" s="17">
        <v>1527620000</v>
      </c>
      <c r="F41" s="14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">
      <c r="A42" s="3" t="s">
        <v>300</v>
      </c>
      <c r="B42" s="8" t="s">
        <v>79</v>
      </c>
      <c r="C42" s="8" t="s">
        <v>301</v>
      </c>
      <c r="D42" s="4" t="s">
        <v>76</v>
      </c>
      <c r="E42" s="17">
        <v>1527890000</v>
      </c>
      <c r="F42" s="14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">
      <c r="A43" s="3" t="s">
        <v>302</v>
      </c>
      <c r="B43" s="8" t="s">
        <v>126</v>
      </c>
      <c r="C43" s="8" t="s">
        <v>303</v>
      </c>
      <c r="D43" s="4" t="s">
        <v>76</v>
      </c>
      <c r="E43" s="8" t="s">
        <v>304</v>
      </c>
      <c r="F43" s="14" t="s">
        <v>183</v>
      </c>
      <c r="G43" s="7" t="s">
        <v>61</v>
      </c>
      <c r="H43" s="142">
        <v>0</v>
      </c>
      <c r="I43" s="143">
        <f t="shared" si="0"/>
        <v>0</v>
      </c>
    </row>
    <row r="44" spans="1:9" x14ac:dyDescent="0.2">
      <c r="A44" s="3" t="s">
        <v>305</v>
      </c>
      <c r="B44" s="8" t="s">
        <v>306</v>
      </c>
      <c r="C44" s="8" t="s">
        <v>99</v>
      </c>
      <c r="D44" s="18" t="s">
        <v>100</v>
      </c>
      <c r="E44" s="8" t="s">
        <v>307</v>
      </c>
      <c r="F44" s="14" t="s">
        <v>183</v>
      </c>
      <c r="G44" s="7" t="s">
        <v>61</v>
      </c>
      <c r="H44" s="142">
        <v>0</v>
      </c>
      <c r="I44" s="143">
        <f t="shared" si="0"/>
        <v>0</v>
      </c>
    </row>
    <row r="45" spans="1:9" x14ac:dyDescent="0.2">
      <c r="A45" s="3" t="s">
        <v>308</v>
      </c>
      <c r="B45" s="8" t="s">
        <v>309</v>
      </c>
      <c r="C45" s="8" t="s">
        <v>101</v>
      </c>
      <c r="D45" s="18" t="s">
        <v>100</v>
      </c>
      <c r="E45" s="8" t="s">
        <v>310</v>
      </c>
      <c r="F45" s="14" t="s">
        <v>183</v>
      </c>
      <c r="G45" s="7" t="s">
        <v>61</v>
      </c>
      <c r="H45" s="142">
        <v>0</v>
      </c>
      <c r="I45" s="143">
        <f t="shared" si="0"/>
        <v>0</v>
      </c>
    </row>
    <row r="46" spans="1:9" x14ac:dyDescent="0.2">
      <c r="A46" s="3" t="s">
        <v>311</v>
      </c>
      <c r="B46" s="15" t="s">
        <v>312</v>
      </c>
      <c r="C46" s="19" t="s">
        <v>313</v>
      </c>
      <c r="D46" s="18" t="s">
        <v>100</v>
      </c>
      <c r="E46" s="20">
        <v>2910119</v>
      </c>
      <c r="F46" s="14" t="s">
        <v>183</v>
      </c>
      <c r="G46" s="6" t="s">
        <v>61</v>
      </c>
      <c r="H46" s="142">
        <v>0</v>
      </c>
      <c r="I46" s="143">
        <f t="shared" si="0"/>
        <v>0</v>
      </c>
    </row>
    <row r="47" spans="1:9" x14ac:dyDescent="0.2">
      <c r="A47" s="3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3" t="s">
        <v>317</v>
      </c>
      <c r="B48" s="8" t="s">
        <v>318</v>
      </c>
      <c r="C48" s="8"/>
      <c r="D48" s="9" t="s">
        <v>60</v>
      </c>
      <c r="E48" s="8" t="s">
        <v>103</v>
      </c>
      <c r="F48" s="14" t="s">
        <v>109</v>
      </c>
      <c r="G48" s="7" t="s">
        <v>61</v>
      </c>
      <c r="H48" s="142">
        <v>0</v>
      </c>
      <c r="I48" s="143">
        <f t="shared" si="0"/>
        <v>0</v>
      </c>
    </row>
    <row r="49" spans="1:9" x14ac:dyDescent="0.2">
      <c r="A49" s="3" t="s">
        <v>319</v>
      </c>
      <c r="B49" s="16" t="s">
        <v>320</v>
      </c>
      <c r="C49" s="16"/>
      <c r="D49" s="9" t="s">
        <v>60</v>
      </c>
      <c r="E49" s="16" t="s">
        <v>105</v>
      </c>
      <c r="F49" s="14" t="s">
        <v>109</v>
      </c>
      <c r="G49" s="7" t="s">
        <v>61</v>
      </c>
      <c r="H49" s="142">
        <v>0</v>
      </c>
      <c r="I49" s="143">
        <f t="shared" si="0"/>
        <v>0</v>
      </c>
    </row>
    <row r="50" spans="1:9" x14ac:dyDescent="0.2">
      <c r="A50" s="3" t="s">
        <v>322</v>
      </c>
      <c r="B50" s="8" t="s">
        <v>126</v>
      </c>
      <c r="C50" s="8" t="s">
        <v>119</v>
      </c>
      <c r="D50" s="4" t="s">
        <v>76</v>
      </c>
      <c r="E50" s="8" t="s">
        <v>323</v>
      </c>
      <c r="F50" s="14" t="s">
        <v>279</v>
      </c>
      <c r="G50" s="7" t="s">
        <v>61</v>
      </c>
      <c r="H50" s="142">
        <v>0</v>
      </c>
      <c r="I50" s="143">
        <f t="shared" si="0"/>
        <v>0</v>
      </c>
    </row>
    <row r="51" spans="1:9" x14ac:dyDescent="0.2">
      <c r="A51" s="3" t="s">
        <v>324</v>
      </c>
      <c r="B51" s="8" t="s">
        <v>325</v>
      </c>
      <c r="C51" s="8" t="s">
        <v>326</v>
      </c>
      <c r="D51" s="4" t="s">
        <v>76</v>
      </c>
      <c r="E51" s="8" t="s">
        <v>327</v>
      </c>
      <c r="F51" s="14" t="s">
        <v>279</v>
      </c>
      <c r="G51" s="7" t="s">
        <v>61</v>
      </c>
      <c r="H51" s="142">
        <v>0</v>
      </c>
      <c r="I51" s="143">
        <f t="shared" si="0"/>
        <v>0</v>
      </c>
    </row>
    <row r="52" spans="1:9" x14ac:dyDescent="0.2">
      <c r="A52" s="3" t="s">
        <v>328</v>
      </c>
      <c r="B52" s="8" t="s">
        <v>329</v>
      </c>
      <c r="C52" s="8" t="s">
        <v>122</v>
      </c>
      <c r="D52" s="4" t="s">
        <v>76</v>
      </c>
      <c r="E52" s="8" t="s">
        <v>330</v>
      </c>
      <c r="F52" s="14" t="s">
        <v>142</v>
      </c>
      <c r="G52" s="7" t="s">
        <v>61</v>
      </c>
      <c r="H52" s="142">
        <v>0</v>
      </c>
      <c r="I52" s="143">
        <f t="shared" si="0"/>
        <v>0</v>
      </c>
    </row>
    <row r="53" spans="1:9" x14ac:dyDescent="0.2">
      <c r="A53" s="3" t="s">
        <v>331</v>
      </c>
      <c r="B53" s="8" t="s">
        <v>126</v>
      </c>
      <c r="C53" s="8" t="s">
        <v>125</v>
      </c>
      <c r="D53" s="4" t="s">
        <v>76</v>
      </c>
      <c r="E53" s="8" t="s">
        <v>332</v>
      </c>
      <c r="F53" s="14" t="s">
        <v>142</v>
      </c>
      <c r="G53" s="7" t="s">
        <v>61</v>
      </c>
      <c r="H53" s="142">
        <v>0</v>
      </c>
      <c r="I53" s="143">
        <f t="shared" si="0"/>
        <v>0</v>
      </c>
    </row>
    <row r="54" spans="1:9" x14ac:dyDescent="0.2">
      <c r="A54" s="3" t="s">
        <v>333</v>
      </c>
      <c r="B54" s="8" t="s">
        <v>334</v>
      </c>
      <c r="C54" s="8" t="s">
        <v>335</v>
      </c>
      <c r="D54" s="4" t="s">
        <v>100</v>
      </c>
      <c r="E54" s="8" t="s">
        <v>336</v>
      </c>
      <c r="F54" s="14" t="s">
        <v>142</v>
      </c>
      <c r="G54" s="7" t="s">
        <v>61</v>
      </c>
      <c r="H54" s="142">
        <v>0</v>
      </c>
      <c r="I54" s="143">
        <f t="shared" si="0"/>
        <v>0</v>
      </c>
    </row>
    <row r="55" spans="1:9" x14ac:dyDescent="0.2">
      <c r="A55" s="3" t="s">
        <v>337</v>
      </c>
      <c r="B55" s="8" t="s">
        <v>338</v>
      </c>
      <c r="C55" s="8" t="s">
        <v>111</v>
      </c>
      <c r="D55" s="4" t="s">
        <v>76</v>
      </c>
      <c r="E55" s="8" t="s">
        <v>339</v>
      </c>
      <c r="F55" s="14" t="s">
        <v>268</v>
      </c>
      <c r="G55" s="7" t="s">
        <v>61</v>
      </c>
      <c r="H55" s="142">
        <v>0</v>
      </c>
      <c r="I55" s="143">
        <f t="shared" si="0"/>
        <v>0</v>
      </c>
    </row>
    <row r="56" spans="1:9" ht="25.5" x14ac:dyDescent="0.2">
      <c r="A56" s="3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">
      <c r="A57" s="3" t="s">
        <v>342</v>
      </c>
      <c r="B57" s="8" t="s">
        <v>343</v>
      </c>
      <c r="C57" s="5"/>
      <c r="D57" s="9" t="s">
        <v>60</v>
      </c>
      <c r="E57" s="8" t="s">
        <v>97</v>
      </c>
      <c r="F57" s="14" t="s">
        <v>183</v>
      </c>
      <c r="G57" s="7" t="s">
        <v>61</v>
      </c>
      <c r="H57" s="142">
        <v>0</v>
      </c>
      <c r="I57" s="143">
        <f t="shared" si="0"/>
        <v>0</v>
      </c>
    </row>
    <row r="58" spans="1:9" x14ac:dyDescent="0.2">
      <c r="A58" s="3" t="s">
        <v>344</v>
      </c>
      <c r="B58" s="8" t="s">
        <v>345</v>
      </c>
      <c r="C58" s="8" t="s">
        <v>120</v>
      </c>
      <c r="D58" s="4" t="s">
        <v>76</v>
      </c>
      <c r="E58" s="8" t="s">
        <v>346</v>
      </c>
      <c r="F58" s="14" t="s">
        <v>347</v>
      </c>
      <c r="G58" s="7" t="s">
        <v>61</v>
      </c>
      <c r="H58" s="142">
        <v>0</v>
      </c>
      <c r="I58" s="143">
        <f t="shared" si="0"/>
        <v>0</v>
      </c>
    </row>
    <row r="59" spans="1:9" x14ac:dyDescent="0.2">
      <c r="A59" s="3" t="s">
        <v>348</v>
      </c>
      <c r="B59" s="8" t="s">
        <v>349</v>
      </c>
      <c r="C59" s="8" t="s">
        <v>350</v>
      </c>
      <c r="D59" s="4" t="s">
        <v>76</v>
      </c>
      <c r="E59" s="8" t="s">
        <v>351</v>
      </c>
      <c r="F59" s="14" t="s">
        <v>352</v>
      </c>
      <c r="G59" s="7" t="s">
        <v>61</v>
      </c>
      <c r="H59" s="142">
        <v>0</v>
      </c>
      <c r="I59" s="143">
        <f t="shared" si="0"/>
        <v>0</v>
      </c>
    </row>
    <row r="60" spans="1:9" x14ac:dyDescent="0.2">
      <c r="A60" s="3" t="s">
        <v>353</v>
      </c>
      <c r="B60" s="8" t="s">
        <v>210</v>
      </c>
      <c r="C60" s="8" t="s">
        <v>130</v>
      </c>
      <c r="D60" s="4" t="s">
        <v>76</v>
      </c>
      <c r="E60" s="8" t="s">
        <v>129</v>
      </c>
      <c r="F60" s="14" t="s">
        <v>354</v>
      </c>
      <c r="G60" s="7" t="s">
        <v>61</v>
      </c>
      <c r="H60" s="142">
        <v>0</v>
      </c>
      <c r="I60" s="143">
        <f t="shared" si="0"/>
        <v>0</v>
      </c>
    </row>
    <row r="61" spans="1:9" x14ac:dyDescent="0.2">
      <c r="A61" s="3" t="s">
        <v>355</v>
      </c>
      <c r="B61" s="8" t="s">
        <v>126</v>
      </c>
      <c r="C61" s="8" t="s">
        <v>131</v>
      </c>
      <c r="D61" s="4" t="s">
        <v>76</v>
      </c>
      <c r="E61" s="8" t="s">
        <v>356</v>
      </c>
      <c r="F61" s="14" t="s">
        <v>354</v>
      </c>
      <c r="G61" s="7" t="s">
        <v>61</v>
      </c>
      <c r="H61" s="142">
        <v>0</v>
      </c>
      <c r="I61" s="143">
        <f t="shared" si="0"/>
        <v>0</v>
      </c>
    </row>
    <row r="62" spans="1:9" x14ac:dyDescent="0.2">
      <c r="A62" s="3" t="s">
        <v>357</v>
      </c>
      <c r="B62" s="8" t="s">
        <v>210</v>
      </c>
      <c r="C62" s="8" t="s">
        <v>136</v>
      </c>
      <c r="D62" s="4" t="s">
        <v>76</v>
      </c>
      <c r="E62" s="8" t="s">
        <v>358</v>
      </c>
      <c r="F62" s="14" t="s">
        <v>359</v>
      </c>
      <c r="G62" s="7" t="s">
        <v>61</v>
      </c>
      <c r="H62" s="142">
        <v>0</v>
      </c>
      <c r="I62" s="143">
        <f t="shared" si="0"/>
        <v>0</v>
      </c>
    </row>
    <row r="63" spans="1:9" x14ac:dyDescent="0.2">
      <c r="A63" s="3" t="s">
        <v>360</v>
      </c>
      <c r="B63" s="8" t="s">
        <v>126</v>
      </c>
      <c r="C63" s="8" t="s">
        <v>138</v>
      </c>
      <c r="D63" s="4" t="s">
        <v>76</v>
      </c>
      <c r="E63" s="8" t="s">
        <v>361</v>
      </c>
      <c r="F63" s="14" t="s">
        <v>268</v>
      </c>
      <c r="G63" s="7" t="s">
        <v>61</v>
      </c>
      <c r="H63" s="142">
        <v>0</v>
      </c>
      <c r="I63" s="143">
        <f t="shared" si="0"/>
        <v>0</v>
      </c>
    </row>
    <row r="64" spans="1:9" x14ac:dyDescent="0.2">
      <c r="A64" s="3" t="s">
        <v>362</v>
      </c>
      <c r="B64" s="8" t="s">
        <v>79</v>
      </c>
      <c r="C64" s="8" t="s">
        <v>145</v>
      </c>
      <c r="D64" s="4" t="s">
        <v>76</v>
      </c>
      <c r="E64" s="8" t="s">
        <v>363</v>
      </c>
      <c r="F64" s="14" t="s">
        <v>268</v>
      </c>
      <c r="G64" s="7" t="s">
        <v>61</v>
      </c>
      <c r="H64" s="142">
        <v>0</v>
      </c>
      <c r="I64" s="143">
        <f t="shared" si="0"/>
        <v>0</v>
      </c>
    </row>
    <row r="65" spans="1:9" x14ac:dyDescent="0.2">
      <c r="A65" s="3" t="s">
        <v>364</v>
      </c>
      <c r="B65" s="8" t="s">
        <v>210</v>
      </c>
      <c r="C65" s="8" t="s">
        <v>141</v>
      </c>
      <c r="D65" s="4" t="s">
        <v>76</v>
      </c>
      <c r="E65" s="8" t="s">
        <v>140</v>
      </c>
      <c r="F65" s="14" t="s">
        <v>279</v>
      </c>
      <c r="G65" s="7" t="s">
        <v>61</v>
      </c>
      <c r="H65" s="142">
        <v>0</v>
      </c>
      <c r="I65" s="143">
        <f t="shared" si="0"/>
        <v>0</v>
      </c>
    </row>
    <row r="66" spans="1:9" x14ac:dyDescent="0.2">
      <c r="A66" s="3" t="s">
        <v>365</v>
      </c>
      <c r="B66" s="8" t="s">
        <v>126</v>
      </c>
      <c r="C66" s="8" t="s">
        <v>366</v>
      </c>
      <c r="D66" s="4" t="s">
        <v>76</v>
      </c>
      <c r="E66" s="8" t="s">
        <v>367</v>
      </c>
      <c r="F66" s="14" t="s">
        <v>279</v>
      </c>
      <c r="G66" s="7" t="s">
        <v>61</v>
      </c>
      <c r="H66" s="142">
        <v>0</v>
      </c>
      <c r="I66" s="143">
        <f t="shared" si="0"/>
        <v>0</v>
      </c>
    </row>
    <row r="67" spans="1:9" x14ac:dyDescent="0.2">
      <c r="A67" s="3" t="s">
        <v>368</v>
      </c>
      <c r="B67" s="8" t="s">
        <v>217</v>
      </c>
      <c r="C67" s="8" t="s">
        <v>369</v>
      </c>
      <c r="D67" s="4" t="s">
        <v>76</v>
      </c>
      <c r="E67" s="8" t="s">
        <v>370</v>
      </c>
      <c r="F67" s="14" t="s">
        <v>135</v>
      </c>
      <c r="G67" s="7" t="s">
        <v>61</v>
      </c>
      <c r="H67" s="142">
        <v>0</v>
      </c>
      <c r="I67" s="143">
        <f t="shared" si="0"/>
        <v>0</v>
      </c>
    </row>
    <row r="68" spans="1:9" x14ac:dyDescent="0.2">
      <c r="A68" s="3" t="s">
        <v>371</v>
      </c>
      <c r="B68" s="8" t="s">
        <v>372</v>
      </c>
      <c r="C68" s="5"/>
      <c r="D68" s="18" t="s">
        <v>100</v>
      </c>
      <c r="E68" s="8" t="s">
        <v>147</v>
      </c>
      <c r="F68" s="14" t="s">
        <v>183</v>
      </c>
      <c r="G68" s="7" t="s">
        <v>61</v>
      </c>
      <c r="H68" s="142">
        <v>0</v>
      </c>
      <c r="I68" s="143">
        <f t="shared" si="0"/>
        <v>0</v>
      </c>
    </row>
    <row r="69" spans="1:9" x14ac:dyDescent="0.2">
      <c r="A69" s="3" t="s">
        <v>373</v>
      </c>
      <c r="B69" s="8" t="s">
        <v>374</v>
      </c>
      <c r="C69" s="5"/>
      <c r="D69" s="18" t="s">
        <v>100</v>
      </c>
      <c r="E69" s="8" t="s">
        <v>151</v>
      </c>
      <c r="F69" s="14" t="s">
        <v>183</v>
      </c>
      <c r="G69" s="7" t="s">
        <v>61</v>
      </c>
      <c r="H69" s="142">
        <v>0</v>
      </c>
      <c r="I69" s="143">
        <f t="shared" si="0"/>
        <v>0</v>
      </c>
    </row>
    <row r="70" spans="1:9" x14ac:dyDescent="0.2">
      <c r="A70" s="3" t="s">
        <v>375</v>
      </c>
      <c r="B70" s="8" t="s">
        <v>374</v>
      </c>
      <c r="C70" s="5"/>
      <c r="D70" s="18" t="s">
        <v>100</v>
      </c>
      <c r="E70" s="8" t="s">
        <v>150</v>
      </c>
      <c r="F70" s="14" t="s">
        <v>183</v>
      </c>
      <c r="G70" s="7" t="s">
        <v>61</v>
      </c>
      <c r="H70" s="142">
        <v>0</v>
      </c>
      <c r="I70" s="143">
        <f t="shared" ref="I70:I133" si="1">F70*H70</f>
        <v>0</v>
      </c>
    </row>
    <row r="71" spans="1:9" x14ac:dyDescent="0.2">
      <c r="A71" s="3" t="s">
        <v>376</v>
      </c>
      <c r="B71" s="8" t="s">
        <v>377</v>
      </c>
      <c r="C71" s="5"/>
      <c r="D71" s="18" t="s">
        <v>100</v>
      </c>
      <c r="E71" s="8" t="s">
        <v>152</v>
      </c>
      <c r="F71" s="14" t="s">
        <v>183</v>
      </c>
      <c r="G71" s="7" t="s">
        <v>61</v>
      </c>
      <c r="H71" s="142">
        <v>0</v>
      </c>
      <c r="I71" s="143">
        <f t="shared" si="1"/>
        <v>0</v>
      </c>
    </row>
    <row r="72" spans="1:9" x14ac:dyDescent="0.2">
      <c r="A72" s="3" t="s">
        <v>378</v>
      </c>
      <c r="B72" s="8" t="s">
        <v>379</v>
      </c>
      <c r="C72" s="8" t="s">
        <v>146</v>
      </c>
      <c r="D72" s="18" t="s">
        <v>100</v>
      </c>
      <c r="E72" s="8" t="s">
        <v>146</v>
      </c>
      <c r="F72" s="14" t="s">
        <v>109</v>
      </c>
      <c r="G72" s="7" t="s">
        <v>42</v>
      </c>
      <c r="H72" s="142">
        <v>0</v>
      </c>
      <c r="I72" s="143">
        <f t="shared" si="1"/>
        <v>0</v>
      </c>
    </row>
    <row r="73" spans="1:9" x14ac:dyDescent="0.2">
      <c r="A73" s="3" t="s">
        <v>380</v>
      </c>
      <c r="B73" s="8" t="s">
        <v>381</v>
      </c>
      <c r="C73" s="5"/>
      <c r="D73" s="18" t="s">
        <v>100</v>
      </c>
      <c r="E73" s="8" t="s">
        <v>149</v>
      </c>
      <c r="F73" s="14" t="s">
        <v>183</v>
      </c>
      <c r="G73" s="7" t="s">
        <v>61</v>
      </c>
      <c r="H73" s="142">
        <v>0</v>
      </c>
      <c r="I73" s="143">
        <f t="shared" si="1"/>
        <v>0</v>
      </c>
    </row>
    <row r="74" spans="1:9" x14ac:dyDescent="0.2">
      <c r="A74" s="3" t="s">
        <v>382</v>
      </c>
      <c r="B74" s="21" t="s">
        <v>383</v>
      </c>
      <c r="C74" s="21">
        <v>2429870000</v>
      </c>
      <c r="D74" s="4" t="s">
        <v>76</v>
      </c>
      <c r="E74" s="21">
        <v>2429870000</v>
      </c>
      <c r="F74" s="43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">
      <c r="A75" s="3" t="s">
        <v>384</v>
      </c>
      <c r="B75" s="21" t="s">
        <v>126</v>
      </c>
      <c r="C75" s="21">
        <v>2486640000</v>
      </c>
      <c r="D75" s="4" t="s">
        <v>76</v>
      </c>
      <c r="E75" s="21">
        <v>2486640000</v>
      </c>
      <c r="F75" s="43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">
      <c r="A76" s="3" t="s">
        <v>385</v>
      </c>
      <c r="B76" s="22" t="s">
        <v>622</v>
      </c>
      <c r="C76" s="22" t="s">
        <v>622</v>
      </c>
      <c r="D76" s="28"/>
      <c r="E76" s="23"/>
      <c r="F76" s="43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">
      <c r="A77" s="3" t="s">
        <v>388</v>
      </c>
      <c r="B77" s="21" t="s">
        <v>389</v>
      </c>
      <c r="C77" s="23" t="s">
        <v>390</v>
      </c>
      <c r="D77" s="28"/>
      <c r="E77" s="23"/>
      <c r="F77" s="43">
        <v>1</v>
      </c>
      <c r="G77" s="7" t="s">
        <v>42</v>
      </c>
      <c r="H77" s="142">
        <v>0</v>
      </c>
      <c r="I77" s="143">
        <f t="shared" si="1"/>
        <v>0</v>
      </c>
    </row>
    <row r="78" spans="1:9" x14ac:dyDescent="0.2">
      <c r="A78" s="3" t="s">
        <v>391</v>
      </c>
      <c r="B78" s="22" t="s">
        <v>153</v>
      </c>
      <c r="C78" s="23"/>
      <c r="D78" s="28"/>
      <c r="E78" s="23"/>
      <c r="F78" s="43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">
      <c r="A79" s="3" t="s">
        <v>392</v>
      </c>
      <c r="B79" s="23" t="s">
        <v>154</v>
      </c>
      <c r="C79" s="23"/>
      <c r="D79" s="28"/>
      <c r="E79" s="23"/>
      <c r="F79" s="43">
        <v>4</v>
      </c>
      <c r="G79" s="7" t="s">
        <v>42</v>
      </c>
      <c r="H79" s="142">
        <v>0</v>
      </c>
      <c r="I79" s="143">
        <f t="shared" si="1"/>
        <v>0</v>
      </c>
    </row>
    <row r="80" spans="1:9" x14ac:dyDescent="0.2">
      <c r="A80" s="3" t="s">
        <v>393</v>
      </c>
      <c r="B80" s="8" t="s">
        <v>168</v>
      </c>
      <c r="C80" s="8" t="s">
        <v>394</v>
      </c>
      <c r="D80" s="4"/>
      <c r="E80" s="17"/>
      <c r="F80" s="14" t="s">
        <v>183</v>
      </c>
      <c r="G80" s="3" t="s">
        <v>42</v>
      </c>
      <c r="H80" s="142">
        <v>0</v>
      </c>
      <c r="I80" s="143">
        <f t="shared" si="1"/>
        <v>0</v>
      </c>
    </row>
    <row r="81" spans="1:9" x14ac:dyDescent="0.2">
      <c r="A81" s="3" t="s">
        <v>395</v>
      </c>
      <c r="B81" s="23" t="s">
        <v>396</v>
      </c>
      <c r="C81" s="23" t="s">
        <v>873</v>
      </c>
      <c r="D81" s="28"/>
      <c r="E81" s="23" t="s">
        <v>398</v>
      </c>
      <c r="F81" s="14">
        <v>1</v>
      </c>
      <c r="G81" s="7" t="s">
        <v>42</v>
      </c>
      <c r="H81" s="142">
        <v>0</v>
      </c>
      <c r="I81" s="143">
        <f t="shared" si="1"/>
        <v>0</v>
      </c>
    </row>
    <row r="82" spans="1:9" x14ac:dyDescent="0.2">
      <c r="A82" s="107" t="s">
        <v>109</v>
      </c>
      <c r="B82" s="111" t="s">
        <v>399</v>
      </c>
      <c r="C82" s="115"/>
      <c r="D82" s="155"/>
      <c r="E82" s="115"/>
      <c r="F82" s="59"/>
      <c r="G82" s="60"/>
      <c r="H82" s="109"/>
      <c r="I82" s="161">
        <f>SUM(I83:I86)</f>
        <v>0</v>
      </c>
    </row>
    <row r="83" spans="1:9" x14ac:dyDescent="0.2">
      <c r="A83" s="3" t="s">
        <v>400</v>
      </c>
      <c r="B83" s="5" t="s">
        <v>401</v>
      </c>
      <c r="C83" s="8"/>
      <c r="D83" s="9" t="s">
        <v>60</v>
      </c>
      <c r="E83" s="5" t="s">
        <v>402</v>
      </c>
      <c r="F83" s="13">
        <v>4</v>
      </c>
      <c r="G83" s="3" t="s">
        <v>42</v>
      </c>
      <c r="H83" s="142">
        <v>0</v>
      </c>
      <c r="I83" s="143">
        <f t="shared" si="1"/>
        <v>0</v>
      </c>
    </row>
    <row r="84" spans="1:9" x14ac:dyDescent="0.2">
      <c r="A84" s="3" t="s">
        <v>403</v>
      </c>
      <c r="B84" s="5" t="s">
        <v>404</v>
      </c>
      <c r="C84" s="18" t="s">
        <v>405</v>
      </c>
      <c r="D84" s="9" t="s">
        <v>60</v>
      </c>
      <c r="E84" s="12" t="s">
        <v>406</v>
      </c>
      <c r="F84" s="13">
        <v>8</v>
      </c>
      <c r="G84" s="7" t="s">
        <v>61</v>
      </c>
      <c r="H84" s="142">
        <v>0</v>
      </c>
      <c r="I84" s="143">
        <f t="shared" si="1"/>
        <v>0</v>
      </c>
    </row>
    <row r="85" spans="1:9" x14ac:dyDescent="0.2">
      <c r="A85" s="3" t="s">
        <v>407</v>
      </c>
      <c r="B85" s="23" t="s">
        <v>408</v>
      </c>
      <c r="C85" s="26"/>
      <c r="D85" s="46"/>
      <c r="E85" s="26"/>
      <c r="F85" s="14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">
      <c r="A86" s="3" t="s">
        <v>409</v>
      </c>
      <c r="B86" s="23" t="s">
        <v>410</v>
      </c>
      <c r="C86" s="23" t="s">
        <v>411</v>
      </c>
      <c r="D86" s="28"/>
      <c r="E86" s="23"/>
      <c r="F86" s="14">
        <v>6</v>
      </c>
      <c r="G86" s="7" t="s">
        <v>42</v>
      </c>
      <c r="H86" s="142">
        <v>0</v>
      </c>
      <c r="I86" s="143">
        <f t="shared" si="1"/>
        <v>0</v>
      </c>
    </row>
    <row r="87" spans="1:9" x14ac:dyDescent="0.2">
      <c r="A87" s="107" t="s">
        <v>268</v>
      </c>
      <c r="B87" s="141" t="s">
        <v>624</v>
      </c>
      <c r="C87" s="115"/>
      <c r="D87" s="155"/>
      <c r="E87" s="115"/>
      <c r="F87" s="59"/>
      <c r="G87" s="60"/>
      <c r="H87" s="109"/>
      <c r="I87" s="161">
        <f>SUM(I88:I92)</f>
        <v>0</v>
      </c>
    </row>
    <row r="88" spans="1:9" x14ac:dyDescent="0.2">
      <c r="A88" s="3" t="s">
        <v>413</v>
      </c>
      <c r="B88" s="23" t="s">
        <v>414</v>
      </c>
      <c r="C88" s="23" t="s">
        <v>791</v>
      </c>
      <c r="D88" s="28"/>
      <c r="E88" s="23"/>
      <c r="F88" s="14">
        <v>2</v>
      </c>
      <c r="G88" s="7" t="s">
        <v>42</v>
      </c>
      <c r="H88" s="142">
        <v>0</v>
      </c>
      <c r="I88" s="242">
        <f t="shared" si="1"/>
        <v>0</v>
      </c>
    </row>
    <row r="89" spans="1:9" x14ac:dyDescent="0.2">
      <c r="A89" s="3" t="s">
        <v>416</v>
      </c>
      <c r="B89" s="23" t="s">
        <v>417</v>
      </c>
      <c r="C89" s="23"/>
      <c r="D89" s="28"/>
      <c r="E89" s="23" t="s">
        <v>418</v>
      </c>
      <c r="F89" s="14">
        <v>2</v>
      </c>
      <c r="G89" s="7" t="s">
        <v>42</v>
      </c>
      <c r="H89" s="142">
        <v>0</v>
      </c>
      <c r="I89" s="143">
        <f t="shared" si="1"/>
        <v>0</v>
      </c>
    </row>
    <row r="90" spans="1:9" x14ac:dyDescent="0.2">
      <c r="A90" s="3" t="s">
        <v>419</v>
      </c>
      <c r="B90" s="23" t="s">
        <v>157</v>
      </c>
      <c r="C90" s="23"/>
      <c r="D90" s="28"/>
      <c r="E90" s="23" t="s">
        <v>156</v>
      </c>
      <c r="F90" s="14">
        <v>4</v>
      </c>
      <c r="G90" s="7" t="s">
        <v>42</v>
      </c>
      <c r="H90" s="142">
        <v>0</v>
      </c>
      <c r="I90" s="143">
        <f t="shared" si="1"/>
        <v>0</v>
      </c>
    </row>
    <row r="91" spans="1:9" x14ac:dyDescent="0.2">
      <c r="A91" s="3" t="s">
        <v>420</v>
      </c>
      <c r="B91" s="23" t="s">
        <v>421</v>
      </c>
      <c r="C91" s="23" t="s">
        <v>791</v>
      </c>
      <c r="D91" s="28"/>
      <c r="E91" s="23"/>
      <c r="F91" s="14">
        <v>2</v>
      </c>
      <c r="G91" s="7" t="s">
        <v>42</v>
      </c>
      <c r="H91" s="142">
        <v>0</v>
      </c>
      <c r="I91" s="143">
        <f t="shared" si="1"/>
        <v>0</v>
      </c>
    </row>
    <row r="92" spans="1:9" x14ac:dyDescent="0.2">
      <c r="A92" s="3" t="s">
        <v>422</v>
      </c>
      <c r="B92" s="23" t="s">
        <v>159</v>
      </c>
      <c r="C92" s="23"/>
      <c r="D92" s="28"/>
      <c r="E92" s="23" t="s">
        <v>158</v>
      </c>
      <c r="F92" s="14">
        <v>2</v>
      </c>
      <c r="G92" s="7" t="s">
        <v>61</v>
      </c>
      <c r="H92" s="142">
        <v>0</v>
      </c>
      <c r="I92" s="143">
        <f t="shared" si="1"/>
        <v>0</v>
      </c>
    </row>
    <row r="93" spans="1:9" x14ac:dyDescent="0.2">
      <c r="A93" s="107" t="s">
        <v>279</v>
      </c>
      <c r="B93" s="141" t="s">
        <v>423</v>
      </c>
      <c r="C93" s="115"/>
      <c r="D93" s="115"/>
      <c r="E93" s="115"/>
      <c r="F93" s="206"/>
      <c r="G93" s="115"/>
      <c r="H93" s="109"/>
      <c r="I93" s="161">
        <f>SUM(I94:I102)</f>
        <v>0</v>
      </c>
    </row>
    <row r="94" spans="1:9" ht="25.5" x14ac:dyDescent="0.2">
      <c r="A94" s="3" t="s">
        <v>424</v>
      </c>
      <c r="B94" s="4" t="s">
        <v>425</v>
      </c>
      <c r="C94" s="30" t="s">
        <v>426</v>
      </c>
      <c r="D94" s="25"/>
      <c r="E94" s="17">
        <v>7203770</v>
      </c>
      <c r="F94" s="43">
        <v>1</v>
      </c>
      <c r="G94" s="11" t="s">
        <v>42</v>
      </c>
      <c r="H94" s="142">
        <v>0</v>
      </c>
      <c r="I94" s="143">
        <f t="shared" si="1"/>
        <v>0</v>
      </c>
    </row>
    <row r="95" spans="1:9" ht="25.5" x14ac:dyDescent="0.2">
      <c r="A95" s="3" t="s">
        <v>427</v>
      </c>
      <c r="B95" s="5" t="s">
        <v>428</v>
      </c>
      <c r="C95" s="30" t="s">
        <v>429</v>
      </c>
      <c r="D95" s="25"/>
      <c r="E95" s="17">
        <v>720352024</v>
      </c>
      <c r="F95" s="43">
        <v>4</v>
      </c>
      <c r="G95" s="11" t="s">
        <v>61</v>
      </c>
      <c r="H95" s="142">
        <v>0</v>
      </c>
      <c r="I95" s="143">
        <f t="shared" si="1"/>
        <v>0</v>
      </c>
    </row>
    <row r="96" spans="1:9" ht="25.5" x14ac:dyDescent="0.2">
      <c r="A96" s="3" t="s">
        <v>430</v>
      </c>
      <c r="B96" s="5" t="s">
        <v>431</v>
      </c>
      <c r="C96" s="30" t="s">
        <v>432</v>
      </c>
      <c r="D96" s="25"/>
      <c r="E96" s="17">
        <v>720352027</v>
      </c>
      <c r="F96" s="43">
        <v>8</v>
      </c>
      <c r="G96" s="7" t="s">
        <v>61</v>
      </c>
      <c r="H96" s="142">
        <v>0</v>
      </c>
      <c r="I96" s="143">
        <f t="shared" si="1"/>
        <v>0</v>
      </c>
    </row>
    <row r="97" spans="1:9" ht="25.5" x14ac:dyDescent="0.2">
      <c r="A97" s="3" t="s">
        <v>433</v>
      </c>
      <c r="B97" s="5" t="s">
        <v>434</v>
      </c>
      <c r="C97" s="30" t="s">
        <v>435</v>
      </c>
      <c r="D97" s="25"/>
      <c r="E97" s="17" t="s">
        <v>436</v>
      </c>
      <c r="F97" s="43">
        <v>50</v>
      </c>
      <c r="G97" s="7" t="s">
        <v>45</v>
      </c>
      <c r="H97" s="142">
        <v>0</v>
      </c>
      <c r="I97" s="143">
        <f t="shared" si="1"/>
        <v>0</v>
      </c>
    </row>
    <row r="98" spans="1:9" x14ac:dyDescent="0.2">
      <c r="A98" s="3" t="s">
        <v>437</v>
      </c>
      <c r="B98" s="5" t="s">
        <v>438</v>
      </c>
      <c r="C98" s="30" t="s">
        <v>439</v>
      </c>
      <c r="D98" s="25"/>
      <c r="E98" s="17" t="s">
        <v>440</v>
      </c>
      <c r="F98" s="43">
        <v>6</v>
      </c>
      <c r="G98" s="7" t="s">
        <v>441</v>
      </c>
      <c r="H98" s="142">
        <v>0</v>
      </c>
      <c r="I98" s="143">
        <f t="shared" si="1"/>
        <v>0</v>
      </c>
    </row>
    <row r="99" spans="1:9" ht="25.5" x14ac:dyDescent="0.2">
      <c r="A99" s="3" t="s">
        <v>442</v>
      </c>
      <c r="B99" s="5" t="s">
        <v>443</v>
      </c>
      <c r="C99" s="30" t="s">
        <v>444</v>
      </c>
      <c r="D99" s="25"/>
      <c r="E99" s="17">
        <v>3110835</v>
      </c>
      <c r="F99" s="43">
        <v>2</v>
      </c>
      <c r="G99" s="7" t="s">
        <v>441</v>
      </c>
      <c r="H99" s="142">
        <v>0</v>
      </c>
      <c r="I99" s="143">
        <f t="shared" si="1"/>
        <v>0</v>
      </c>
    </row>
    <row r="100" spans="1:9" ht="38.25" x14ac:dyDescent="0.2">
      <c r="A100" s="3" t="s">
        <v>445</v>
      </c>
      <c r="B100" s="5" t="s">
        <v>446</v>
      </c>
      <c r="C100" s="30" t="s">
        <v>447</v>
      </c>
      <c r="D100" s="25"/>
      <c r="E100" s="17">
        <v>2121537</v>
      </c>
      <c r="F100" s="43">
        <v>70</v>
      </c>
      <c r="G100" s="7" t="s">
        <v>45</v>
      </c>
      <c r="H100" s="142">
        <v>0</v>
      </c>
      <c r="I100" s="143">
        <f t="shared" si="1"/>
        <v>0</v>
      </c>
    </row>
    <row r="101" spans="1:9" ht="25.5" x14ac:dyDescent="0.2">
      <c r="A101" s="3" t="s">
        <v>448</v>
      </c>
      <c r="B101" s="23" t="s">
        <v>449</v>
      </c>
      <c r="C101" s="30" t="s">
        <v>450</v>
      </c>
      <c r="D101" s="25"/>
      <c r="E101" s="17">
        <v>687900000</v>
      </c>
      <c r="F101" s="43">
        <v>2</v>
      </c>
      <c r="G101" s="7" t="s">
        <v>61</v>
      </c>
      <c r="H101" s="142">
        <v>0</v>
      </c>
      <c r="I101" s="143">
        <f t="shared" si="1"/>
        <v>0</v>
      </c>
    </row>
    <row r="102" spans="1:9" x14ac:dyDescent="0.2">
      <c r="A102" s="3" t="s">
        <v>451</v>
      </c>
      <c r="B102" s="23" t="s">
        <v>452</v>
      </c>
      <c r="C102" s="30" t="s">
        <v>453</v>
      </c>
      <c r="D102" s="25"/>
      <c r="E102" s="20">
        <v>2715002</v>
      </c>
      <c r="F102" s="43">
        <v>12</v>
      </c>
      <c r="G102" s="7" t="s">
        <v>61</v>
      </c>
      <c r="H102" s="142">
        <v>0</v>
      </c>
      <c r="I102" s="143">
        <f t="shared" si="1"/>
        <v>0</v>
      </c>
    </row>
    <row r="103" spans="1:9" x14ac:dyDescent="0.2">
      <c r="A103" s="107" t="s">
        <v>132</v>
      </c>
      <c r="B103" s="141" t="s">
        <v>454</v>
      </c>
      <c r="C103" s="115"/>
      <c r="D103" s="155"/>
      <c r="E103" s="115"/>
      <c r="F103" s="59"/>
      <c r="G103" s="60"/>
      <c r="H103" s="109"/>
      <c r="I103" s="161">
        <f>SUM(I104:I110)</f>
        <v>0</v>
      </c>
    </row>
    <row r="104" spans="1:9" x14ac:dyDescent="0.2">
      <c r="A104" s="3" t="s">
        <v>455</v>
      </c>
      <c r="B104" s="23" t="s">
        <v>456</v>
      </c>
      <c r="C104" s="23"/>
      <c r="D104" s="28"/>
      <c r="E104" s="28" t="s">
        <v>457</v>
      </c>
      <c r="F104" s="14">
        <v>65</v>
      </c>
      <c r="G104" s="7" t="s">
        <v>45</v>
      </c>
      <c r="H104" s="142">
        <v>0</v>
      </c>
      <c r="I104" s="143">
        <f t="shared" si="1"/>
        <v>0</v>
      </c>
    </row>
    <row r="105" spans="1:9" x14ac:dyDescent="0.2">
      <c r="A105" s="3" t="s">
        <v>458</v>
      </c>
      <c r="B105" s="23" t="s">
        <v>459</v>
      </c>
      <c r="C105" s="23"/>
      <c r="D105" s="28"/>
      <c r="E105" s="28" t="s">
        <v>460</v>
      </c>
      <c r="F105" s="14">
        <v>2500</v>
      </c>
      <c r="G105" s="7" t="s">
        <v>45</v>
      </c>
      <c r="H105" s="142">
        <v>0</v>
      </c>
      <c r="I105" s="143">
        <f t="shared" si="1"/>
        <v>0</v>
      </c>
    </row>
    <row r="106" spans="1:9" x14ac:dyDescent="0.2">
      <c r="A106" s="3" t="s">
        <v>461</v>
      </c>
      <c r="B106" s="23" t="s">
        <v>456</v>
      </c>
      <c r="C106" s="23"/>
      <c r="D106" s="28"/>
      <c r="E106" s="28" t="s">
        <v>462</v>
      </c>
      <c r="F106" s="14">
        <v>75</v>
      </c>
      <c r="G106" s="7" t="s">
        <v>45</v>
      </c>
      <c r="H106" s="142">
        <v>0</v>
      </c>
      <c r="I106" s="143">
        <f t="shared" si="1"/>
        <v>0</v>
      </c>
    </row>
    <row r="107" spans="1:9" x14ac:dyDescent="0.2">
      <c r="A107" s="3" t="s">
        <v>463</v>
      </c>
      <c r="B107" s="4" t="s">
        <v>464</v>
      </c>
      <c r="C107" s="23"/>
      <c r="D107" s="9" t="s">
        <v>465</v>
      </c>
      <c r="E107" s="20" t="s">
        <v>466</v>
      </c>
      <c r="F107" s="13">
        <v>80</v>
      </c>
      <c r="G107" s="11" t="s">
        <v>45</v>
      </c>
      <c r="H107" s="142">
        <v>0</v>
      </c>
      <c r="I107" s="143">
        <f t="shared" si="1"/>
        <v>0</v>
      </c>
    </row>
    <row r="108" spans="1:9" x14ac:dyDescent="0.2">
      <c r="A108" s="3" t="s">
        <v>467</v>
      </c>
      <c r="B108" s="23" t="s">
        <v>468</v>
      </c>
      <c r="C108" s="23" t="s">
        <v>469</v>
      </c>
      <c r="D108" s="28"/>
      <c r="E108" s="23"/>
      <c r="F108" s="14">
        <v>70</v>
      </c>
      <c r="G108" s="7" t="s">
        <v>45</v>
      </c>
      <c r="H108" s="142">
        <v>0</v>
      </c>
      <c r="I108" s="143">
        <f t="shared" si="1"/>
        <v>0</v>
      </c>
    </row>
    <row r="109" spans="1:9" x14ac:dyDescent="0.2">
      <c r="A109" s="3" t="s">
        <v>470</v>
      </c>
      <c r="B109" s="23" t="s">
        <v>471</v>
      </c>
      <c r="C109" s="23"/>
      <c r="D109" s="28"/>
      <c r="E109" s="23"/>
      <c r="F109" s="14">
        <v>3000</v>
      </c>
      <c r="G109" s="7" t="s">
        <v>45</v>
      </c>
      <c r="H109" s="142">
        <v>0</v>
      </c>
      <c r="I109" s="143">
        <f t="shared" si="1"/>
        <v>0</v>
      </c>
    </row>
    <row r="110" spans="1:9" x14ac:dyDescent="0.2">
      <c r="A110" s="3" t="s">
        <v>472</v>
      </c>
      <c r="B110" s="23" t="s">
        <v>473</v>
      </c>
      <c r="C110" s="23"/>
      <c r="D110" s="28"/>
      <c r="E110" s="23" t="s">
        <v>474</v>
      </c>
      <c r="F110" s="43">
        <v>4</v>
      </c>
      <c r="G110" s="7" t="s">
        <v>42</v>
      </c>
      <c r="H110" s="142">
        <v>0</v>
      </c>
      <c r="I110" s="143">
        <f t="shared" si="1"/>
        <v>0</v>
      </c>
    </row>
    <row r="111" spans="1:9" x14ac:dyDescent="0.2">
      <c r="A111" s="107" t="s">
        <v>359</v>
      </c>
      <c r="B111" s="160" t="s">
        <v>874</v>
      </c>
      <c r="C111" s="115"/>
      <c r="D111" s="155"/>
      <c r="E111" s="115"/>
      <c r="F111" s="59"/>
      <c r="G111" s="60"/>
      <c r="H111" s="109"/>
      <c r="I111" s="161">
        <f>SUM(I112:I138)</f>
        <v>0</v>
      </c>
    </row>
    <row r="112" spans="1:9" x14ac:dyDescent="0.2">
      <c r="A112" s="3" t="s">
        <v>476</v>
      </c>
      <c r="B112" s="5" t="s">
        <v>477</v>
      </c>
      <c r="C112" s="4" t="s">
        <v>478</v>
      </c>
      <c r="D112" s="9" t="s">
        <v>479</v>
      </c>
      <c r="E112" s="20" t="s">
        <v>480</v>
      </c>
      <c r="F112" s="13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">
      <c r="A113" s="3" t="s">
        <v>481</v>
      </c>
      <c r="B113" s="31" t="s">
        <v>482</v>
      </c>
      <c r="C113" s="32"/>
      <c r="D113" s="33" t="s">
        <v>483</v>
      </c>
      <c r="E113" s="20">
        <v>15010</v>
      </c>
      <c r="F113" s="172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">
      <c r="A114" s="3" t="s">
        <v>484</v>
      </c>
      <c r="B114" s="23" t="s">
        <v>485</v>
      </c>
      <c r="C114" s="4" t="s">
        <v>486</v>
      </c>
      <c r="D114" s="9" t="s">
        <v>487</v>
      </c>
      <c r="E114" s="20" t="s">
        <v>488</v>
      </c>
      <c r="F114" s="172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3" t="s">
        <v>489</v>
      </c>
      <c r="B115" s="23" t="s">
        <v>490</v>
      </c>
      <c r="C115" s="4" t="s">
        <v>486</v>
      </c>
      <c r="D115" s="9" t="s">
        <v>487</v>
      </c>
      <c r="E115" s="20" t="s">
        <v>491</v>
      </c>
      <c r="F115" s="172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">
      <c r="A116" s="3" t="s">
        <v>492</v>
      </c>
      <c r="B116" s="23" t="s">
        <v>493</v>
      </c>
      <c r="C116" s="4" t="s">
        <v>494</v>
      </c>
      <c r="D116" s="9" t="s">
        <v>487</v>
      </c>
      <c r="E116" s="20" t="s">
        <v>495</v>
      </c>
      <c r="F116" s="172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">
      <c r="A117" s="3" t="s">
        <v>496</v>
      </c>
      <c r="B117" s="23" t="s">
        <v>497</v>
      </c>
      <c r="C117" s="4" t="s">
        <v>494</v>
      </c>
      <c r="D117" s="9" t="s">
        <v>487</v>
      </c>
      <c r="E117" s="20" t="s">
        <v>498</v>
      </c>
      <c r="F117" s="172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">
      <c r="A118" s="3" t="s">
        <v>499</v>
      </c>
      <c r="B118" s="23" t="s">
        <v>500</v>
      </c>
      <c r="C118" s="4" t="s">
        <v>494</v>
      </c>
      <c r="D118" s="9" t="s">
        <v>487</v>
      </c>
      <c r="E118" s="20" t="s">
        <v>501</v>
      </c>
      <c r="F118" s="172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3" t="s">
        <v>502</v>
      </c>
      <c r="B119" s="23" t="s">
        <v>503</v>
      </c>
      <c r="C119" s="23" t="s">
        <v>504</v>
      </c>
      <c r="D119" s="9" t="s">
        <v>505</v>
      </c>
      <c r="E119" s="20" t="s">
        <v>97</v>
      </c>
      <c r="F119" s="172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">
      <c r="A120" s="3" t="s">
        <v>506</v>
      </c>
      <c r="B120" s="23" t="s">
        <v>507</v>
      </c>
      <c r="C120" s="23" t="s">
        <v>508</v>
      </c>
      <c r="D120" s="9" t="s">
        <v>509</v>
      </c>
      <c r="E120" s="20">
        <v>2591160000</v>
      </c>
      <c r="F120" s="172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">
      <c r="A121" s="3" t="s">
        <v>510</v>
      </c>
      <c r="B121" s="23" t="s">
        <v>511</v>
      </c>
      <c r="C121" s="23" t="s">
        <v>512</v>
      </c>
      <c r="D121" s="28" t="s">
        <v>505</v>
      </c>
      <c r="E121" s="20" t="s">
        <v>513</v>
      </c>
      <c r="F121" s="43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">
      <c r="A122" s="3" t="s">
        <v>514</v>
      </c>
      <c r="B122" s="23" t="s">
        <v>515</v>
      </c>
      <c r="C122" s="23" t="s">
        <v>516</v>
      </c>
      <c r="D122" s="28" t="s">
        <v>505</v>
      </c>
      <c r="E122" s="20" t="s">
        <v>517</v>
      </c>
      <c r="F122" s="172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">
      <c r="A123" s="3" t="s">
        <v>518</v>
      </c>
      <c r="B123" s="23" t="s">
        <v>519</v>
      </c>
      <c r="C123" s="23" t="s">
        <v>520</v>
      </c>
      <c r="D123" s="28" t="s">
        <v>505</v>
      </c>
      <c r="E123" s="20" t="s">
        <v>521</v>
      </c>
      <c r="F123" s="172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">
      <c r="A124" s="3" t="s">
        <v>522</v>
      </c>
      <c r="B124" s="23" t="s">
        <v>523</v>
      </c>
      <c r="C124" s="23" t="s">
        <v>524</v>
      </c>
      <c r="D124" s="9" t="s">
        <v>525</v>
      </c>
      <c r="E124" s="20" t="s">
        <v>526</v>
      </c>
      <c r="F124" s="43">
        <v>1</v>
      </c>
      <c r="G124" s="7" t="s">
        <v>61</v>
      </c>
      <c r="H124" s="142">
        <v>0</v>
      </c>
      <c r="I124" s="143">
        <f t="shared" si="1"/>
        <v>0</v>
      </c>
    </row>
    <row r="125" spans="1:9" x14ac:dyDescent="0.2">
      <c r="A125" s="3" t="s">
        <v>527</v>
      </c>
      <c r="B125" s="34" t="s">
        <v>528</v>
      </c>
      <c r="C125" s="23" t="s">
        <v>529</v>
      </c>
      <c r="D125" s="9" t="s">
        <v>479</v>
      </c>
      <c r="E125" s="22" t="s">
        <v>530</v>
      </c>
      <c r="F125" s="173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">
      <c r="A126" s="3" t="s">
        <v>531</v>
      </c>
      <c r="B126" s="23" t="s">
        <v>532</v>
      </c>
      <c r="C126" s="23"/>
      <c r="D126" s="28" t="s">
        <v>487</v>
      </c>
      <c r="E126" s="20" t="s">
        <v>533</v>
      </c>
      <c r="F126" s="43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">
      <c r="A127" s="3" t="s">
        <v>534</v>
      </c>
      <c r="B127" s="23" t="s">
        <v>535</v>
      </c>
      <c r="C127" s="23"/>
      <c r="D127" s="28" t="s">
        <v>505</v>
      </c>
      <c r="E127" s="20" t="s">
        <v>536</v>
      </c>
      <c r="F127" s="43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">
      <c r="A128" s="3" t="s">
        <v>537</v>
      </c>
      <c r="B128" s="23" t="s">
        <v>538</v>
      </c>
      <c r="C128" s="23"/>
      <c r="D128" s="28"/>
      <c r="E128" s="20"/>
      <c r="F128" s="43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">
      <c r="A129" s="3" t="s">
        <v>539</v>
      </c>
      <c r="B129" s="4" t="s">
        <v>540</v>
      </c>
      <c r="C129" s="23"/>
      <c r="D129" s="9" t="s">
        <v>487</v>
      </c>
      <c r="E129" s="20" t="s">
        <v>541</v>
      </c>
      <c r="F129" s="13">
        <v>6</v>
      </c>
      <c r="G129" s="11" t="s">
        <v>61</v>
      </c>
      <c r="H129" s="142">
        <v>0</v>
      </c>
      <c r="I129" s="143">
        <f t="shared" si="1"/>
        <v>0</v>
      </c>
    </row>
    <row r="130" spans="1:9" x14ac:dyDescent="0.2">
      <c r="A130" s="3" t="s">
        <v>542</v>
      </c>
      <c r="B130" s="23" t="s">
        <v>543</v>
      </c>
      <c r="C130" s="23"/>
      <c r="D130" s="4" t="s">
        <v>544</v>
      </c>
      <c r="E130" s="20" t="s">
        <v>545</v>
      </c>
      <c r="F130" s="13">
        <v>2</v>
      </c>
      <c r="G130" s="11" t="s">
        <v>61</v>
      </c>
      <c r="H130" s="142">
        <v>0</v>
      </c>
      <c r="I130" s="143">
        <f t="shared" si="1"/>
        <v>0</v>
      </c>
    </row>
    <row r="131" spans="1:9" x14ac:dyDescent="0.2">
      <c r="A131" s="3" t="s">
        <v>546</v>
      </c>
      <c r="B131" s="23" t="s">
        <v>547</v>
      </c>
      <c r="C131" s="23"/>
      <c r="D131" s="4" t="s">
        <v>544</v>
      </c>
      <c r="E131" s="20" t="s">
        <v>548</v>
      </c>
      <c r="F131" s="13">
        <v>2</v>
      </c>
      <c r="G131" s="11" t="s">
        <v>61</v>
      </c>
      <c r="H131" s="142">
        <v>0</v>
      </c>
      <c r="I131" s="143">
        <f t="shared" si="1"/>
        <v>0</v>
      </c>
    </row>
    <row r="132" spans="1:9" x14ac:dyDescent="0.2">
      <c r="A132" s="3" t="s">
        <v>549</v>
      </c>
      <c r="B132" s="5" t="s">
        <v>550</v>
      </c>
      <c r="C132" s="23"/>
      <c r="D132" s="9" t="s">
        <v>487</v>
      </c>
      <c r="E132" s="20" t="s">
        <v>551</v>
      </c>
      <c r="F132" s="13">
        <v>2</v>
      </c>
      <c r="G132" s="3" t="s">
        <v>61</v>
      </c>
      <c r="H132" s="142">
        <v>0</v>
      </c>
      <c r="I132" s="143">
        <f t="shared" si="1"/>
        <v>0</v>
      </c>
    </row>
    <row r="133" spans="1:9" x14ac:dyDescent="0.2">
      <c r="A133" s="3" t="s">
        <v>552</v>
      </c>
      <c r="B133" s="4" t="s">
        <v>553</v>
      </c>
      <c r="C133" s="23"/>
      <c r="D133" s="9" t="s">
        <v>554</v>
      </c>
      <c r="E133" s="20">
        <v>2901250</v>
      </c>
      <c r="F133" s="13">
        <v>2</v>
      </c>
      <c r="G133" s="11" t="s">
        <v>61</v>
      </c>
      <c r="H133" s="142">
        <v>0</v>
      </c>
      <c r="I133" s="143">
        <f t="shared" si="1"/>
        <v>0</v>
      </c>
    </row>
    <row r="134" spans="1:9" x14ac:dyDescent="0.2">
      <c r="A134" s="3" t="s">
        <v>555</v>
      </c>
      <c r="B134" s="4" t="s">
        <v>556</v>
      </c>
      <c r="C134" s="23"/>
      <c r="D134" s="9" t="s">
        <v>557</v>
      </c>
      <c r="E134" s="20" t="s">
        <v>558</v>
      </c>
      <c r="F134" s="13">
        <v>2</v>
      </c>
      <c r="G134" s="11" t="s">
        <v>61</v>
      </c>
      <c r="H134" s="142">
        <v>0</v>
      </c>
      <c r="I134" s="143">
        <f t="shared" ref="I134:I147" si="2">F134*H134</f>
        <v>0</v>
      </c>
    </row>
    <row r="135" spans="1:9" x14ac:dyDescent="0.2">
      <c r="A135" s="3" t="s">
        <v>559</v>
      </c>
      <c r="B135" s="5" t="s">
        <v>560</v>
      </c>
      <c r="C135" s="23"/>
      <c r="D135" s="9" t="s">
        <v>561</v>
      </c>
      <c r="E135" s="20" t="s">
        <v>562</v>
      </c>
      <c r="F135" s="13">
        <v>2</v>
      </c>
      <c r="G135" s="3" t="s">
        <v>42</v>
      </c>
      <c r="H135" s="142">
        <v>0</v>
      </c>
      <c r="I135" s="143">
        <f t="shared" si="2"/>
        <v>0</v>
      </c>
    </row>
    <row r="136" spans="1:9" x14ac:dyDescent="0.2">
      <c r="A136" s="3" t="s">
        <v>563</v>
      </c>
      <c r="B136" s="23" t="s">
        <v>564</v>
      </c>
      <c r="C136" s="23"/>
      <c r="D136" s="9" t="s">
        <v>565</v>
      </c>
      <c r="E136" s="20" t="s">
        <v>566</v>
      </c>
      <c r="F136" s="43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">
      <c r="A137" s="3" t="s">
        <v>567</v>
      </c>
      <c r="B137" s="4" t="s">
        <v>568</v>
      </c>
      <c r="C137" s="23"/>
      <c r="D137" s="9" t="s">
        <v>569</v>
      </c>
      <c r="E137" s="20" t="s">
        <v>570</v>
      </c>
      <c r="F137" s="13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">
      <c r="A138" s="3" t="s">
        <v>571</v>
      </c>
      <c r="B138" s="23" t="s">
        <v>572</v>
      </c>
      <c r="C138" s="23"/>
      <c r="D138" s="9" t="s">
        <v>569</v>
      </c>
      <c r="E138" s="20" t="s">
        <v>573</v>
      </c>
      <c r="F138" s="13">
        <v>3</v>
      </c>
      <c r="G138" s="11" t="s">
        <v>61</v>
      </c>
      <c r="H138" s="142">
        <v>0</v>
      </c>
      <c r="I138" s="143">
        <f t="shared" si="2"/>
        <v>0</v>
      </c>
    </row>
    <row r="139" spans="1:9" x14ac:dyDescent="0.2">
      <c r="A139" s="107" t="s">
        <v>680</v>
      </c>
      <c r="B139" s="154" t="s">
        <v>681</v>
      </c>
      <c r="C139" s="155"/>
      <c r="D139" s="155"/>
      <c r="E139" s="155"/>
      <c r="F139" s="207"/>
      <c r="G139" s="58"/>
      <c r="H139" s="109"/>
      <c r="I139" s="161">
        <f>SUM(I140:I147)</f>
        <v>0</v>
      </c>
    </row>
    <row r="140" spans="1:9" ht="25.5" x14ac:dyDescent="0.2">
      <c r="A140" s="3" t="s">
        <v>682</v>
      </c>
      <c r="B140" s="69" t="s">
        <v>683</v>
      </c>
      <c r="C140" s="4" t="s">
        <v>684</v>
      </c>
      <c r="D140" s="9" t="s">
        <v>60</v>
      </c>
      <c r="E140" s="4" t="s">
        <v>684</v>
      </c>
      <c r="F140" s="14">
        <v>1</v>
      </c>
      <c r="G140" s="6" t="s">
        <v>61</v>
      </c>
      <c r="H140" s="142">
        <v>0</v>
      </c>
      <c r="I140" s="143">
        <f t="shared" si="2"/>
        <v>0</v>
      </c>
    </row>
    <row r="141" spans="1:9" ht="25.5" x14ac:dyDescent="0.2">
      <c r="A141" s="3" t="s">
        <v>685</v>
      </c>
      <c r="B141" s="69" t="s">
        <v>686</v>
      </c>
      <c r="C141" s="4" t="s">
        <v>687</v>
      </c>
      <c r="D141" s="9" t="s">
        <v>60</v>
      </c>
      <c r="E141" s="4" t="s">
        <v>687</v>
      </c>
      <c r="F141" s="14">
        <v>1</v>
      </c>
      <c r="G141" s="6" t="s">
        <v>61</v>
      </c>
      <c r="H141" s="142">
        <v>0</v>
      </c>
      <c r="I141" s="143">
        <f t="shared" si="2"/>
        <v>0</v>
      </c>
    </row>
    <row r="142" spans="1:9" ht="25.5" x14ac:dyDescent="0.2">
      <c r="A142" s="3" t="s">
        <v>688</v>
      </c>
      <c r="B142" s="69" t="s">
        <v>689</v>
      </c>
      <c r="C142" s="4" t="s">
        <v>690</v>
      </c>
      <c r="D142" s="9" t="s">
        <v>60</v>
      </c>
      <c r="E142" s="4" t="s">
        <v>690</v>
      </c>
      <c r="F142" s="14">
        <v>1</v>
      </c>
      <c r="G142" s="6" t="s">
        <v>61</v>
      </c>
      <c r="H142" s="142">
        <v>0</v>
      </c>
      <c r="I142" s="143">
        <f t="shared" si="2"/>
        <v>0</v>
      </c>
    </row>
    <row r="143" spans="1:9" ht="38.25" x14ac:dyDescent="0.2">
      <c r="A143" s="3" t="s">
        <v>691</v>
      </c>
      <c r="B143" s="69" t="s">
        <v>692</v>
      </c>
      <c r="C143" s="4" t="s">
        <v>693</v>
      </c>
      <c r="D143" s="9" t="s">
        <v>60</v>
      </c>
      <c r="E143" s="4" t="s">
        <v>693</v>
      </c>
      <c r="F143" s="14">
        <v>2</v>
      </c>
      <c r="G143" s="6" t="s">
        <v>61</v>
      </c>
      <c r="H143" s="142">
        <v>0</v>
      </c>
      <c r="I143" s="143">
        <f t="shared" si="2"/>
        <v>0</v>
      </c>
    </row>
    <row r="144" spans="1:9" ht="51" x14ac:dyDescent="0.2">
      <c r="A144" s="3" t="s">
        <v>694</v>
      </c>
      <c r="B144" s="69" t="s">
        <v>695</v>
      </c>
      <c r="C144" s="4" t="s">
        <v>696</v>
      </c>
      <c r="D144" s="9" t="s">
        <v>60</v>
      </c>
      <c r="E144" s="4" t="s">
        <v>696</v>
      </c>
      <c r="F144" s="14">
        <v>1</v>
      </c>
      <c r="G144" s="6" t="s">
        <v>61</v>
      </c>
      <c r="H144" s="142">
        <v>0</v>
      </c>
      <c r="I144" s="143">
        <f t="shared" si="2"/>
        <v>0</v>
      </c>
    </row>
    <row r="145" spans="1:9" ht="63.75" x14ac:dyDescent="0.2">
      <c r="A145" s="3" t="s">
        <v>697</v>
      </c>
      <c r="B145" s="69" t="s">
        <v>698</v>
      </c>
      <c r="C145" s="4" t="s">
        <v>699</v>
      </c>
      <c r="D145" s="9" t="s">
        <v>60</v>
      </c>
      <c r="E145" s="4" t="s">
        <v>699</v>
      </c>
      <c r="F145" s="14">
        <v>1</v>
      </c>
      <c r="G145" s="6" t="s">
        <v>61</v>
      </c>
      <c r="H145" s="142">
        <v>0</v>
      </c>
      <c r="I145" s="143">
        <f t="shared" si="2"/>
        <v>0</v>
      </c>
    </row>
    <row r="146" spans="1:9" x14ac:dyDescent="0.2">
      <c r="A146" s="3" t="s">
        <v>700</v>
      </c>
      <c r="B146" s="22" t="s">
        <v>701</v>
      </c>
      <c r="C146" s="5" t="s">
        <v>702</v>
      </c>
      <c r="D146" s="9" t="s">
        <v>60</v>
      </c>
      <c r="E146" s="5" t="s">
        <v>702</v>
      </c>
      <c r="F146" s="70">
        <v>1</v>
      </c>
      <c r="G146" s="7" t="s">
        <v>61</v>
      </c>
      <c r="H146" s="142">
        <v>0</v>
      </c>
      <c r="I146" s="143">
        <f t="shared" si="2"/>
        <v>0</v>
      </c>
    </row>
    <row r="147" spans="1:9" x14ac:dyDescent="0.2">
      <c r="A147" s="3" t="s">
        <v>703</v>
      </c>
      <c r="B147" s="5" t="s">
        <v>704</v>
      </c>
      <c r="C147" s="5" t="s">
        <v>112</v>
      </c>
      <c r="D147" s="18" t="s">
        <v>100</v>
      </c>
      <c r="E147" s="17">
        <v>2700356</v>
      </c>
      <c r="F147" s="43">
        <v>2</v>
      </c>
      <c r="G147" s="7" t="s">
        <v>61</v>
      </c>
      <c r="H147" s="142">
        <v>0</v>
      </c>
      <c r="I147" s="143">
        <f t="shared" si="2"/>
        <v>0</v>
      </c>
    </row>
    <row r="148" spans="1:9" x14ac:dyDescent="0.2">
      <c r="A148" s="545" t="s">
        <v>1357</v>
      </c>
      <c r="B148" s="546"/>
      <c r="C148" s="546"/>
      <c r="D148" s="546"/>
      <c r="E148" s="546"/>
      <c r="F148" s="546"/>
      <c r="G148" s="546"/>
      <c r="H148" s="547"/>
      <c r="I148" s="147">
        <f>I139+I111+I103+I93+I87+I82+I4</f>
        <v>0</v>
      </c>
    </row>
    <row r="149" spans="1:9" x14ac:dyDescent="0.2">
      <c r="A149" s="36"/>
    </row>
    <row r="150" spans="1:9" x14ac:dyDescent="0.2">
      <c r="A150" s="36"/>
    </row>
    <row r="151" spans="1:9" x14ac:dyDescent="0.2">
      <c r="A151" s="36"/>
    </row>
    <row r="152" spans="1:9" x14ac:dyDescent="0.2">
      <c r="A152" s="36"/>
    </row>
    <row r="153" spans="1:9" x14ac:dyDescent="0.2">
      <c r="A153" s="36"/>
    </row>
    <row r="154" spans="1:9" x14ac:dyDescent="0.2">
      <c r="A154" s="36"/>
      <c r="B154" s="38"/>
      <c r="E154" s="40"/>
      <c r="G154" s="67"/>
    </row>
    <row r="155" spans="1:9" x14ac:dyDescent="0.2">
      <c r="A155" s="36"/>
      <c r="B155" s="38"/>
      <c r="E155" s="40"/>
      <c r="G155" s="67"/>
      <c r="I155" s="132" t="s">
        <v>574</v>
      </c>
    </row>
  </sheetData>
  <sheetProtection algorithmName="SHA-512" hashValue="QDIJfNCsM6osaSrJ+igkt4zAjSvxp9t57sqNiFx1oXcMdZKM71rCHskS/eHiAO6UAJhpoMY5L8rh/zsH5aYKvQ==" saltValue="epcr5TBLhu90YxTTCCGP0Q==" spinCount="100000" sheet="1" objects="1" scenarios="1"/>
  <protectedRanges>
    <protectedRange sqref="H5:H81" name="Vahemik1"/>
    <protectedRange sqref="H83:H86" name="Vahemik2"/>
    <protectedRange sqref="H88:H92" name="Vahemik3"/>
    <protectedRange sqref="H94:H102" name="Vahemik4"/>
    <protectedRange sqref="H104:H110" name="Vahemik5"/>
    <protectedRange sqref="H112:H138" name="Vahemik6"/>
    <protectedRange sqref="H140:H147" name="Vahemik7"/>
  </protectedRanges>
  <mergeCells count="1">
    <mergeCell ref="A148:H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FE64-239D-4938-8224-C89A36EA4DFE}">
  <dimension ref="A1:G41"/>
  <sheetViews>
    <sheetView topLeftCell="A7" workbookViewId="0">
      <selection activeCell="P32" sqref="P32"/>
    </sheetView>
  </sheetViews>
  <sheetFormatPr defaultColWidth="8.7109375" defaultRowHeight="12.75" x14ac:dyDescent="0.2"/>
  <cols>
    <col min="1" max="1" width="6.7109375" style="48" bestFit="1" customWidth="1"/>
    <col min="2" max="2" width="67.28515625" style="39" bestFit="1" customWidth="1"/>
    <col min="3" max="3" width="6.140625" style="41" bestFit="1" customWidth="1"/>
    <col min="4" max="4" width="6.7109375" style="41" bestFit="1" customWidth="1"/>
    <col min="5" max="5" width="15.140625" style="132" customWidth="1"/>
    <col min="6" max="6" width="17.5703125" style="132" customWidth="1"/>
    <col min="7" max="7" width="21.42578125" style="39" customWidth="1"/>
    <col min="8" max="16384" width="8.7109375" style="39"/>
  </cols>
  <sheetData>
    <row r="1" spans="1:7" x14ac:dyDescent="0.2">
      <c r="B1" s="133" t="s">
        <v>1312</v>
      </c>
    </row>
    <row r="2" spans="1:7" x14ac:dyDescent="0.2">
      <c r="B2" s="133" t="s">
        <v>1313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1034</v>
      </c>
      <c r="C4" s="7" t="s">
        <v>42</v>
      </c>
      <c r="D4" s="7">
        <v>1</v>
      </c>
      <c r="E4" s="142">
        <v>0</v>
      </c>
      <c r="F4" s="143">
        <f>D4*E4</f>
        <v>0</v>
      </c>
      <c r="G4" s="23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15"/>
      <c r="F5" s="215"/>
      <c r="G5" s="124" t="s">
        <v>44</v>
      </c>
    </row>
    <row r="6" spans="1:7" x14ac:dyDescent="0.2">
      <c r="A6" s="29">
        <v>3</v>
      </c>
      <c r="B6" s="23" t="s">
        <v>1035</v>
      </c>
      <c r="C6" s="7" t="s">
        <v>42</v>
      </c>
      <c r="D6" s="7">
        <v>1</v>
      </c>
      <c r="E6" s="142">
        <v>0</v>
      </c>
      <c r="F6" s="143">
        <f t="shared" ref="F6:F40" si="0">D6*E6</f>
        <v>0</v>
      </c>
      <c r="G6" s="23"/>
    </row>
    <row r="7" spans="1:7" x14ac:dyDescent="0.2">
      <c r="A7" s="29">
        <v>4</v>
      </c>
      <c r="B7" s="23" t="s">
        <v>1036</v>
      </c>
      <c r="C7" s="7" t="s">
        <v>42</v>
      </c>
      <c r="D7" s="7">
        <v>4</v>
      </c>
      <c r="E7" s="142">
        <v>0</v>
      </c>
      <c r="F7" s="143">
        <f t="shared" si="0"/>
        <v>0</v>
      </c>
      <c r="G7" s="23"/>
    </row>
    <row r="8" spans="1:7" x14ac:dyDescent="0.2">
      <c r="A8" s="29">
        <v>5</v>
      </c>
      <c r="B8" s="23" t="s">
        <v>1037</v>
      </c>
      <c r="C8" s="7" t="s">
        <v>42</v>
      </c>
      <c r="D8" s="7">
        <v>4</v>
      </c>
      <c r="E8" s="142">
        <v>0</v>
      </c>
      <c r="F8" s="143">
        <f t="shared" si="0"/>
        <v>0</v>
      </c>
      <c r="G8" s="23"/>
    </row>
    <row r="9" spans="1:7" x14ac:dyDescent="0.2">
      <c r="A9" s="29">
        <v>6</v>
      </c>
      <c r="B9" s="23" t="s">
        <v>1038</v>
      </c>
      <c r="C9" s="7" t="s">
        <v>42</v>
      </c>
      <c r="D9" s="7">
        <v>4</v>
      </c>
      <c r="E9" s="142">
        <v>0</v>
      </c>
      <c r="F9" s="143">
        <f t="shared" si="0"/>
        <v>0</v>
      </c>
      <c r="G9" s="23"/>
    </row>
    <row r="10" spans="1:7" x14ac:dyDescent="0.2">
      <c r="A10" s="29">
        <v>7</v>
      </c>
      <c r="B10" s="23" t="s">
        <v>1039</v>
      </c>
      <c r="C10" s="7" t="s">
        <v>42</v>
      </c>
      <c r="D10" s="7">
        <v>4</v>
      </c>
      <c r="E10" s="142">
        <v>0</v>
      </c>
      <c r="F10" s="143">
        <f t="shared" si="0"/>
        <v>0</v>
      </c>
      <c r="G10" s="23"/>
    </row>
    <row r="11" spans="1:7" x14ac:dyDescent="0.2">
      <c r="A11" s="29">
        <v>8</v>
      </c>
      <c r="B11" s="23" t="s">
        <v>1040</v>
      </c>
      <c r="C11" s="7" t="s">
        <v>42</v>
      </c>
      <c r="D11" s="7">
        <v>4</v>
      </c>
      <c r="E11" s="142">
        <v>0</v>
      </c>
      <c r="F11" s="143">
        <f t="shared" si="0"/>
        <v>0</v>
      </c>
      <c r="G11" s="23"/>
    </row>
    <row r="12" spans="1:7" x14ac:dyDescent="0.2">
      <c r="A12" s="29">
        <v>9</v>
      </c>
      <c r="B12" s="23" t="s">
        <v>1041</v>
      </c>
      <c r="C12" s="7" t="s">
        <v>61</v>
      </c>
      <c r="D12" s="7">
        <v>12</v>
      </c>
      <c r="E12" s="142">
        <v>0</v>
      </c>
      <c r="F12" s="143">
        <f t="shared" si="0"/>
        <v>0</v>
      </c>
      <c r="G12" s="23"/>
    </row>
    <row r="13" spans="1:7" x14ac:dyDescent="0.2">
      <c r="A13" s="29">
        <v>10</v>
      </c>
      <c r="B13" s="23" t="s">
        <v>1042</v>
      </c>
      <c r="C13" s="7" t="s">
        <v>42</v>
      </c>
      <c r="D13" s="7">
        <v>6</v>
      </c>
      <c r="E13" s="142">
        <v>0</v>
      </c>
      <c r="F13" s="143">
        <f t="shared" si="0"/>
        <v>0</v>
      </c>
      <c r="G13" s="23"/>
    </row>
    <row r="14" spans="1:7" x14ac:dyDescent="0.2">
      <c r="A14" s="29">
        <v>11</v>
      </c>
      <c r="B14" s="23" t="s">
        <v>1043</v>
      </c>
      <c r="C14" s="7" t="s">
        <v>45</v>
      </c>
      <c r="D14" s="7">
        <v>90</v>
      </c>
      <c r="E14" s="142">
        <v>0</v>
      </c>
      <c r="F14" s="143">
        <f t="shared" si="0"/>
        <v>0</v>
      </c>
      <c r="G14" s="23"/>
    </row>
    <row r="15" spans="1:7" x14ac:dyDescent="0.2">
      <c r="A15" s="29">
        <v>12</v>
      </c>
      <c r="B15" s="23" t="s">
        <v>1044</v>
      </c>
      <c r="C15" s="7" t="s">
        <v>42</v>
      </c>
      <c r="D15" s="7">
        <v>4</v>
      </c>
      <c r="E15" s="142">
        <v>0</v>
      </c>
      <c r="F15" s="143">
        <f t="shared" si="0"/>
        <v>0</v>
      </c>
      <c r="G15" s="23"/>
    </row>
    <row r="16" spans="1:7" x14ac:dyDescent="0.2">
      <c r="A16" s="29">
        <v>13</v>
      </c>
      <c r="B16" s="23" t="s">
        <v>1045</v>
      </c>
      <c r="C16" s="7" t="s">
        <v>45</v>
      </c>
      <c r="D16" s="7">
        <v>2170</v>
      </c>
      <c r="E16" s="142">
        <v>0</v>
      </c>
      <c r="F16" s="143">
        <f t="shared" si="0"/>
        <v>0</v>
      </c>
      <c r="G16" s="23"/>
    </row>
    <row r="17" spans="1:7" x14ac:dyDescent="0.2">
      <c r="A17" s="29">
        <v>14</v>
      </c>
      <c r="B17" s="23" t="s">
        <v>599</v>
      </c>
      <c r="C17" s="7" t="s">
        <v>42</v>
      </c>
      <c r="D17" s="7">
        <v>1</v>
      </c>
      <c r="E17" s="142">
        <v>0</v>
      </c>
      <c r="F17" s="143">
        <f t="shared" si="0"/>
        <v>0</v>
      </c>
      <c r="G17" s="23"/>
    </row>
    <row r="18" spans="1:7" x14ac:dyDescent="0.2">
      <c r="A18" s="29">
        <v>15</v>
      </c>
      <c r="B18" s="23" t="s">
        <v>1046</v>
      </c>
      <c r="C18" s="7" t="s">
        <v>42</v>
      </c>
      <c r="D18" s="7">
        <v>1</v>
      </c>
      <c r="E18" s="142">
        <v>0</v>
      </c>
      <c r="F18" s="143">
        <f t="shared" si="0"/>
        <v>0</v>
      </c>
      <c r="G18" s="23"/>
    </row>
    <row r="19" spans="1:7" x14ac:dyDescent="0.2">
      <c r="A19" s="29">
        <v>16</v>
      </c>
      <c r="B19" s="23" t="s">
        <v>1047</v>
      </c>
      <c r="C19" s="7" t="s">
        <v>42</v>
      </c>
      <c r="D19" s="7">
        <v>1</v>
      </c>
      <c r="E19" s="142">
        <v>0</v>
      </c>
      <c r="F19" s="143">
        <f t="shared" si="0"/>
        <v>0</v>
      </c>
      <c r="G19" s="23"/>
    </row>
    <row r="20" spans="1:7" ht="25.5" x14ac:dyDescent="0.2">
      <c r="A20" s="123">
        <v>17</v>
      </c>
      <c r="B20" s="126" t="s">
        <v>1048</v>
      </c>
      <c r="C20" s="125" t="s">
        <v>42</v>
      </c>
      <c r="D20" s="125">
        <v>1</v>
      </c>
      <c r="E20" s="215"/>
      <c r="F20" s="215"/>
      <c r="G20" s="124" t="s">
        <v>44</v>
      </c>
    </row>
    <row r="21" spans="1:7" x14ac:dyDescent="0.2">
      <c r="A21" s="123">
        <v>18</v>
      </c>
      <c r="B21" s="126" t="s">
        <v>1049</v>
      </c>
      <c r="C21" s="125" t="s">
        <v>42</v>
      </c>
      <c r="D21" s="125">
        <v>1</v>
      </c>
      <c r="E21" s="215"/>
      <c r="F21" s="215"/>
      <c r="G21" s="124" t="s">
        <v>44</v>
      </c>
    </row>
    <row r="22" spans="1:7" x14ac:dyDescent="0.2">
      <c r="A22" s="123">
        <v>19</v>
      </c>
      <c r="B22" s="126" t="s">
        <v>1050</v>
      </c>
      <c r="C22" s="125" t="s">
        <v>42</v>
      </c>
      <c r="D22" s="125">
        <v>1</v>
      </c>
      <c r="E22" s="215"/>
      <c r="F22" s="215"/>
      <c r="G22" s="124" t="s">
        <v>44</v>
      </c>
    </row>
    <row r="23" spans="1:7" x14ac:dyDescent="0.2">
      <c r="A23" s="123">
        <v>20</v>
      </c>
      <c r="B23" s="126" t="s">
        <v>50</v>
      </c>
      <c r="C23" s="125" t="s">
        <v>42</v>
      </c>
      <c r="D23" s="125">
        <v>1</v>
      </c>
      <c r="E23" s="215"/>
      <c r="F23" s="215"/>
      <c r="G23" s="124" t="s">
        <v>44</v>
      </c>
    </row>
    <row r="24" spans="1:7" x14ac:dyDescent="0.2">
      <c r="A24" s="123">
        <v>21</v>
      </c>
      <c r="B24" s="124" t="s">
        <v>605</v>
      </c>
      <c r="C24" s="123" t="s">
        <v>42</v>
      </c>
      <c r="D24" s="125">
        <v>1</v>
      </c>
      <c r="E24" s="215"/>
      <c r="F24" s="215"/>
      <c r="G24" s="124" t="s">
        <v>44</v>
      </c>
    </row>
    <row r="25" spans="1:7" x14ac:dyDescent="0.2">
      <c r="A25" s="123">
        <v>22</v>
      </c>
      <c r="B25" s="124" t="s">
        <v>47</v>
      </c>
      <c r="C25" s="123" t="s">
        <v>42</v>
      </c>
      <c r="D25" s="125">
        <v>1</v>
      </c>
      <c r="E25" s="215"/>
      <c r="F25" s="215"/>
      <c r="G25" s="124" t="s">
        <v>44</v>
      </c>
    </row>
    <row r="26" spans="1:7" x14ac:dyDescent="0.2">
      <c r="A26" s="123">
        <v>23</v>
      </c>
      <c r="B26" s="124" t="s">
        <v>51</v>
      </c>
      <c r="C26" s="125" t="s">
        <v>42</v>
      </c>
      <c r="D26" s="125">
        <v>1</v>
      </c>
      <c r="E26" s="215"/>
      <c r="F26" s="215"/>
      <c r="G26" s="124" t="s">
        <v>44</v>
      </c>
    </row>
    <row r="27" spans="1:7" x14ac:dyDescent="0.2">
      <c r="A27" s="29">
        <v>24</v>
      </c>
      <c r="B27" s="23" t="s">
        <v>52</v>
      </c>
      <c r="C27" s="7" t="s">
        <v>588</v>
      </c>
      <c r="D27" s="7">
        <v>1</v>
      </c>
      <c r="E27" s="142">
        <v>0</v>
      </c>
      <c r="F27" s="143">
        <f t="shared" si="0"/>
        <v>0</v>
      </c>
      <c r="G27" s="23"/>
    </row>
    <row r="28" spans="1:7" x14ac:dyDescent="0.2">
      <c r="A28" s="29">
        <v>25</v>
      </c>
      <c r="B28" s="23" t="s">
        <v>53</v>
      </c>
      <c r="C28" s="7" t="s">
        <v>588</v>
      </c>
      <c r="D28" s="7">
        <v>1</v>
      </c>
      <c r="E28" s="142">
        <v>0</v>
      </c>
      <c r="F28" s="143">
        <f t="shared" si="0"/>
        <v>0</v>
      </c>
      <c r="G28" s="23"/>
    </row>
    <row r="29" spans="1:7" x14ac:dyDescent="0.2">
      <c r="A29" s="29">
        <v>26</v>
      </c>
      <c r="B29" s="23" t="s">
        <v>606</v>
      </c>
      <c r="C29" s="7" t="s">
        <v>588</v>
      </c>
      <c r="D29" s="7">
        <v>1</v>
      </c>
      <c r="E29" s="142">
        <v>0</v>
      </c>
      <c r="F29" s="143">
        <f t="shared" si="0"/>
        <v>0</v>
      </c>
      <c r="G29" s="23"/>
    </row>
    <row r="30" spans="1:7" x14ac:dyDescent="0.2">
      <c r="A30" s="127">
        <v>27</v>
      </c>
      <c r="B30" s="112" t="s">
        <v>1051</v>
      </c>
      <c r="C30" s="60"/>
      <c r="D30" s="60"/>
      <c r="E30" s="109"/>
      <c r="F30" s="109">
        <f>SUM(F31:F40)</f>
        <v>0</v>
      </c>
      <c r="G30" s="115"/>
    </row>
    <row r="31" spans="1:7" x14ac:dyDescent="0.2">
      <c r="A31" s="29">
        <v>28</v>
      </c>
      <c r="B31" s="23" t="s">
        <v>1052</v>
      </c>
      <c r="C31" s="7" t="s">
        <v>45</v>
      </c>
      <c r="D31" s="7">
        <v>40</v>
      </c>
      <c r="E31" s="142">
        <v>0</v>
      </c>
      <c r="F31" s="143">
        <f t="shared" si="0"/>
        <v>0</v>
      </c>
      <c r="G31" s="23"/>
    </row>
    <row r="32" spans="1:7" x14ac:dyDescent="0.2">
      <c r="A32" s="29">
        <v>29</v>
      </c>
      <c r="B32" s="23" t="s">
        <v>1053</v>
      </c>
      <c r="C32" s="7" t="s">
        <v>45</v>
      </c>
      <c r="D32" s="7">
        <v>40</v>
      </c>
      <c r="E32" s="142">
        <v>0</v>
      </c>
      <c r="F32" s="143">
        <f t="shared" si="0"/>
        <v>0</v>
      </c>
      <c r="G32" s="23"/>
    </row>
    <row r="33" spans="1:7" x14ac:dyDescent="0.2">
      <c r="A33" s="29">
        <v>30</v>
      </c>
      <c r="B33" s="23" t="s">
        <v>1054</v>
      </c>
      <c r="C33" s="7" t="s">
        <v>45</v>
      </c>
      <c r="D33" s="7">
        <v>70</v>
      </c>
      <c r="E33" s="142">
        <v>0</v>
      </c>
      <c r="F33" s="143">
        <f t="shared" si="0"/>
        <v>0</v>
      </c>
      <c r="G33" s="23"/>
    </row>
    <row r="34" spans="1:7" x14ac:dyDescent="0.2">
      <c r="A34" s="29">
        <v>31</v>
      </c>
      <c r="B34" s="23" t="s">
        <v>1055</v>
      </c>
      <c r="C34" s="7" t="s">
        <v>61</v>
      </c>
      <c r="D34" s="7">
        <v>2</v>
      </c>
      <c r="E34" s="142">
        <v>0</v>
      </c>
      <c r="F34" s="143">
        <f t="shared" si="0"/>
        <v>0</v>
      </c>
      <c r="G34" s="23"/>
    </row>
    <row r="35" spans="1:7" x14ac:dyDescent="0.2">
      <c r="A35" s="29">
        <v>32</v>
      </c>
      <c r="B35" s="23" t="s">
        <v>595</v>
      </c>
      <c r="C35" s="7" t="s">
        <v>42</v>
      </c>
      <c r="D35" s="7">
        <v>2</v>
      </c>
      <c r="E35" s="142">
        <v>0</v>
      </c>
      <c r="F35" s="143">
        <f t="shared" si="0"/>
        <v>0</v>
      </c>
      <c r="G35" s="23"/>
    </row>
    <row r="36" spans="1:7" x14ac:dyDescent="0.2">
      <c r="A36" s="29">
        <v>33</v>
      </c>
      <c r="B36" s="23" t="s">
        <v>1056</v>
      </c>
      <c r="C36" s="7" t="s">
        <v>61</v>
      </c>
      <c r="D36" s="7">
        <v>2</v>
      </c>
      <c r="E36" s="142">
        <v>0</v>
      </c>
      <c r="F36" s="143">
        <f t="shared" si="0"/>
        <v>0</v>
      </c>
      <c r="G36" s="23"/>
    </row>
    <row r="37" spans="1:7" x14ac:dyDescent="0.2">
      <c r="A37" s="29">
        <v>34</v>
      </c>
      <c r="B37" s="23" t="s">
        <v>889</v>
      </c>
      <c r="C37" s="7" t="s">
        <v>42</v>
      </c>
      <c r="D37" s="7">
        <v>1</v>
      </c>
      <c r="E37" s="142">
        <v>0</v>
      </c>
      <c r="F37" s="143">
        <f t="shared" si="0"/>
        <v>0</v>
      </c>
      <c r="G37" s="23"/>
    </row>
    <row r="38" spans="1:7" x14ac:dyDescent="0.2">
      <c r="A38" s="29">
        <v>35</v>
      </c>
      <c r="B38" s="23" t="s">
        <v>600</v>
      </c>
      <c r="C38" s="7" t="s">
        <v>61</v>
      </c>
      <c r="D38" s="7">
        <v>6</v>
      </c>
      <c r="E38" s="142">
        <v>0</v>
      </c>
      <c r="F38" s="143">
        <f t="shared" si="0"/>
        <v>0</v>
      </c>
      <c r="G38" s="23"/>
    </row>
    <row r="39" spans="1:7" x14ac:dyDescent="0.2">
      <c r="A39" s="29">
        <v>36</v>
      </c>
      <c r="B39" s="23" t="s">
        <v>723</v>
      </c>
      <c r="C39" s="7" t="s">
        <v>42</v>
      </c>
      <c r="D39" s="7">
        <v>1</v>
      </c>
      <c r="E39" s="142">
        <v>0</v>
      </c>
      <c r="F39" s="143">
        <f t="shared" si="0"/>
        <v>0</v>
      </c>
      <c r="G39" s="23"/>
    </row>
    <row r="40" spans="1:7" x14ac:dyDescent="0.2">
      <c r="A40" s="29">
        <v>37</v>
      </c>
      <c r="B40" s="23" t="s">
        <v>1057</v>
      </c>
      <c r="C40" s="7" t="s">
        <v>42</v>
      </c>
      <c r="D40" s="7">
        <v>1</v>
      </c>
      <c r="E40" s="142">
        <v>0</v>
      </c>
      <c r="F40" s="143">
        <f t="shared" si="0"/>
        <v>0</v>
      </c>
      <c r="G40" s="23"/>
    </row>
    <row r="41" spans="1:7" ht="14.45" customHeight="1" x14ac:dyDescent="0.2">
      <c r="A41" s="535" t="s">
        <v>1324</v>
      </c>
      <c r="B41" s="535"/>
      <c r="C41" s="535"/>
      <c r="D41" s="535"/>
      <c r="E41" s="535"/>
      <c r="F41" s="147">
        <f>SUM(F4:F30)</f>
        <v>0</v>
      </c>
      <c r="G41" s="23"/>
    </row>
  </sheetData>
  <sheetProtection algorithmName="SHA-512" hashValue="lQvs6eVJM+0Yqw7gkEmUXUkulehq5oyY1ntDraSLvLjo+uRHvTq6QxM7Y4mTs+dkQQPdjo1Mumb+A/YXrGCCBA==" saltValue="0ab6RpGKLSIcBed2tDt2ow==" spinCount="100000" sheet="1" objects="1" scenarios="1"/>
  <protectedRanges>
    <protectedRange sqref="E31:E40" name="Vahemik4"/>
    <protectedRange sqref="E27:E29" name="Vahemik3"/>
    <protectedRange sqref="E6:E19" name="Vahemik2"/>
    <protectedRange sqref="E4" name="Vahemik1"/>
  </protectedRanges>
  <mergeCells count="1">
    <mergeCell ref="A41:E4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B072-B4B4-4473-BE0B-960077DAF04E}">
  <dimension ref="A1:G38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48" style="229" customWidth="1"/>
    <col min="3" max="3" width="4.5703125" style="230" bestFit="1" customWidth="1"/>
    <col min="4" max="4" width="6.42578125" style="239" bestFit="1" customWidth="1"/>
    <col min="5" max="5" width="15.85546875" style="243" customWidth="1"/>
    <col min="6" max="6" width="18.7109375" style="243" customWidth="1"/>
    <col min="7" max="7" width="18.5703125" style="229" bestFit="1" customWidth="1"/>
    <col min="8" max="16384" width="8.7109375" style="229"/>
  </cols>
  <sheetData>
    <row r="1" spans="1:7" x14ac:dyDescent="0.2">
      <c r="B1" s="133" t="s">
        <v>1291</v>
      </c>
    </row>
    <row r="2" spans="1:7" x14ac:dyDescent="0.2">
      <c r="B2" s="133" t="s">
        <v>1290</v>
      </c>
      <c r="F2" s="244"/>
    </row>
    <row r="3" spans="1:7" x14ac:dyDescent="0.2">
      <c r="A3" s="129" t="s">
        <v>576</v>
      </c>
      <c r="B3" s="129" t="s">
        <v>1322</v>
      </c>
      <c r="C3" s="128" t="s">
        <v>56</v>
      </c>
      <c r="D3" s="147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928</v>
      </c>
      <c r="C4" s="240" t="s">
        <v>42</v>
      </c>
      <c r="D4" s="45">
        <v>1</v>
      </c>
      <c r="E4" s="245">
        <v>0</v>
      </c>
      <c r="F4" s="242">
        <f>D4*E4</f>
        <v>0</v>
      </c>
      <c r="G4" s="234"/>
    </row>
    <row r="5" spans="1:7" x14ac:dyDescent="0.2">
      <c r="A5" s="246">
        <v>2</v>
      </c>
      <c r="B5" s="247" t="s">
        <v>43</v>
      </c>
      <c r="C5" s="248" t="s">
        <v>42</v>
      </c>
      <c r="D5" s="246">
        <v>1</v>
      </c>
      <c r="E5" s="248"/>
      <c r="F5" s="248"/>
      <c r="G5" s="249" t="s">
        <v>44</v>
      </c>
    </row>
    <row r="6" spans="1:7" x14ac:dyDescent="0.2">
      <c r="A6" s="233">
        <v>3</v>
      </c>
      <c r="B6" s="234" t="s">
        <v>934</v>
      </c>
      <c r="C6" s="240" t="s">
        <v>42</v>
      </c>
      <c r="D6" s="45">
        <v>2</v>
      </c>
      <c r="E6" s="245">
        <v>0</v>
      </c>
      <c r="F6" s="242">
        <f t="shared" ref="F6:F26" si="0">D6*E6</f>
        <v>0</v>
      </c>
      <c r="G6" s="234"/>
    </row>
    <row r="7" spans="1:7" x14ac:dyDescent="0.2">
      <c r="A7" s="233">
        <v>4</v>
      </c>
      <c r="B7" s="234" t="s">
        <v>1349</v>
      </c>
      <c r="C7" s="240" t="s">
        <v>42</v>
      </c>
      <c r="D7" s="233">
        <v>2</v>
      </c>
      <c r="E7" s="245">
        <v>0</v>
      </c>
      <c r="F7" s="242">
        <f t="shared" si="0"/>
        <v>0</v>
      </c>
      <c r="G7" s="234"/>
    </row>
    <row r="8" spans="1:7" x14ac:dyDescent="0.2">
      <c r="A8" s="233">
        <v>5</v>
      </c>
      <c r="B8" s="234" t="s">
        <v>641</v>
      </c>
      <c r="C8" s="240" t="s">
        <v>45</v>
      </c>
      <c r="D8" s="45">
        <v>10</v>
      </c>
      <c r="E8" s="245">
        <v>0</v>
      </c>
      <c r="F8" s="242">
        <f t="shared" si="0"/>
        <v>0</v>
      </c>
      <c r="G8" s="234"/>
    </row>
    <row r="9" spans="1:7" x14ac:dyDescent="0.2">
      <c r="A9" s="233">
        <v>6</v>
      </c>
      <c r="B9" s="234" t="s">
        <v>1350</v>
      </c>
      <c r="C9" s="240" t="s">
        <v>45</v>
      </c>
      <c r="D9" s="45">
        <v>145</v>
      </c>
      <c r="E9" s="245">
        <v>0</v>
      </c>
      <c r="F9" s="242">
        <f t="shared" si="0"/>
        <v>0</v>
      </c>
      <c r="G9" s="234"/>
    </row>
    <row r="10" spans="1:7" x14ac:dyDescent="0.2">
      <c r="A10" s="233">
        <v>7</v>
      </c>
      <c r="B10" s="234" t="s">
        <v>935</v>
      </c>
      <c r="C10" s="240" t="s">
        <v>42</v>
      </c>
      <c r="D10" s="45">
        <v>2</v>
      </c>
      <c r="E10" s="245">
        <v>0</v>
      </c>
      <c r="F10" s="242">
        <f t="shared" si="0"/>
        <v>0</v>
      </c>
      <c r="G10" s="234"/>
    </row>
    <row r="11" spans="1:7" x14ac:dyDescent="0.2">
      <c r="A11" s="233">
        <v>8</v>
      </c>
      <c r="B11" s="234" t="s">
        <v>1351</v>
      </c>
      <c r="C11" s="240" t="s">
        <v>42</v>
      </c>
      <c r="D11" s="45">
        <v>2</v>
      </c>
      <c r="E11" s="245">
        <v>0</v>
      </c>
      <c r="F11" s="242">
        <f t="shared" si="0"/>
        <v>0</v>
      </c>
      <c r="G11" s="234"/>
    </row>
    <row r="12" spans="1:7" x14ac:dyDescent="0.2">
      <c r="A12" s="233">
        <v>9</v>
      </c>
      <c r="B12" s="234" t="s">
        <v>1352</v>
      </c>
      <c r="C12" s="240" t="s">
        <v>42</v>
      </c>
      <c r="D12" s="233">
        <v>2</v>
      </c>
      <c r="E12" s="245">
        <v>0</v>
      </c>
      <c r="F12" s="242">
        <f t="shared" si="0"/>
        <v>0</v>
      </c>
      <c r="G12" s="234"/>
    </row>
    <row r="13" spans="1:7" x14ac:dyDescent="0.2">
      <c r="A13" s="233">
        <v>10</v>
      </c>
      <c r="B13" s="234" t="s">
        <v>1353</v>
      </c>
      <c r="C13" s="240" t="s">
        <v>42</v>
      </c>
      <c r="D13" s="233">
        <v>2</v>
      </c>
      <c r="E13" s="245">
        <v>0</v>
      </c>
      <c r="F13" s="242">
        <f t="shared" si="0"/>
        <v>0</v>
      </c>
      <c r="G13" s="234"/>
    </row>
    <row r="14" spans="1:7" x14ac:dyDescent="0.2">
      <c r="A14" s="233">
        <v>11</v>
      </c>
      <c r="B14" s="234" t="s">
        <v>878</v>
      </c>
      <c r="C14" s="240" t="s">
        <v>42</v>
      </c>
      <c r="D14" s="233">
        <v>1</v>
      </c>
      <c r="E14" s="245">
        <v>0</v>
      </c>
      <c r="F14" s="242">
        <f t="shared" si="0"/>
        <v>0</v>
      </c>
      <c r="G14" s="234"/>
    </row>
    <row r="15" spans="1:7" x14ac:dyDescent="0.2">
      <c r="A15" s="233">
        <v>12</v>
      </c>
      <c r="B15" s="234" t="s">
        <v>1354</v>
      </c>
      <c r="C15" s="240" t="s">
        <v>42</v>
      </c>
      <c r="D15" s="45">
        <v>1</v>
      </c>
      <c r="E15" s="245">
        <v>0</v>
      </c>
      <c r="F15" s="242">
        <f t="shared" si="0"/>
        <v>0</v>
      </c>
      <c r="G15" s="234"/>
    </row>
    <row r="16" spans="1:7" x14ac:dyDescent="0.2">
      <c r="A16" s="233">
        <v>13</v>
      </c>
      <c r="B16" s="234" t="s">
        <v>601</v>
      </c>
      <c r="C16" s="240" t="s">
        <v>42</v>
      </c>
      <c r="D16" s="45">
        <v>1</v>
      </c>
      <c r="E16" s="245">
        <v>0</v>
      </c>
      <c r="F16" s="242">
        <f t="shared" si="0"/>
        <v>0</v>
      </c>
      <c r="G16" s="234"/>
    </row>
    <row r="17" spans="1:7" x14ac:dyDescent="0.2">
      <c r="A17" s="233">
        <v>14</v>
      </c>
      <c r="B17" s="234" t="s">
        <v>602</v>
      </c>
      <c r="C17" s="240" t="s">
        <v>42</v>
      </c>
      <c r="D17" s="45">
        <v>1</v>
      </c>
      <c r="E17" s="245">
        <v>0</v>
      </c>
      <c r="F17" s="242">
        <f t="shared" si="0"/>
        <v>0</v>
      </c>
      <c r="G17" s="234"/>
    </row>
    <row r="18" spans="1:7" x14ac:dyDescent="0.2">
      <c r="A18" s="246">
        <v>15</v>
      </c>
      <c r="B18" s="247" t="s">
        <v>46</v>
      </c>
      <c r="C18" s="250" t="s">
        <v>42</v>
      </c>
      <c r="D18" s="251">
        <v>1</v>
      </c>
      <c r="E18" s="248"/>
      <c r="F18" s="248"/>
      <c r="G18" s="249" t="s">
        <v>44</v>
      </c>
    </row>
    <row r="19" spans="1:7" x14ac:dyDescent="0.2">
      <c r="A19" s="246">
        <v>16</v>
      </c>
      <c r="B19" s="247" t="s">
        <v>47</v>
      </c>
      <c r="C19" s="250" t="s">
        <v>42</v>
      </c>
      <c r="D19" s="251">
        <v>1</v>
      </c>
      <c r="E19" s="248"/>
      <c r="F19" s="248"/>
      <c r="G19" s="249" t="s">
        <v>44</v>
      </c>
    </row>
    <row r="20" spans="1:7" x14ac:dyDescent="0.2">
      <c r="A20" s="246">
        <v>17</v>
      </c>
      <c r="B20" s="252" t="s">
        <v>48</v>
      </c>
      <c r="C20" s="250" t="s">
        <v>42</v>
      </c>
      <c r="D20" s="251">
        <v>1</v>
      </c>
      <c r="E20" s="248"/>
      <c r="F20" s="248"/>
      <c r="G20" s="249" t="s">
        <v>44</v>
      </c>
    </row>
    <row r="21" spans="1:7" s="315" customFormat="1" ht="25.5" x14ac:dyDescent="0.25">
      <c r="A21" s="249">
        <v>18</v>
      </c>
      <c r="B21" s="487" t="s">
        <v>49</v>
      </c>
      <c r="C21" s="248" t="s">
        <v>42</v>
      </c>
      <c r="D21" s="386">
        <v>1</v>
      </c>
      <c r="E21" s="248"/>
      <c r="F21" s="248"/>
      <c r="G21" s="249" t="s">
        <v>44</v>
      </c>
    </row>
    <row r="22" spans="1:7" s="315" customFormat="1" ht="25.5" x14ac:dyDescent="0.25">
      <c r="A22" s="249">
        <v>19</v>
      </c>
      <c r="B22" s="488" t="s">
        <v>50</v>
      </c>
      <c r="C22" s="248" t="s">
        <v>42</v>
      </c>
      <c r="D22" s="386">
        <v>1</v>
      </c>
      <c r="E22" s="248"/>
      <c r="F22" s="248"/>
      <c r="G22" s="249" t="s">
        <v>44</v>
      </c>
    </row>
    <row r="23" spans="1:7" x14ac:dyDescent="0.2">
      <c r="A23" s="246">
        <v>20</v>
      </c>
      <c r="B23" s="247" t="s">
        <v>51</v>
      </c>
      <c r="C23" s="250" t="s">
        <v>42</v>
      </c>
      <c r="D23" s="251">
        <v>1</v>
      </c>
      <c r="E23" s="248"/>
      <c r="F23" s="248"/>
      <c r="G23" s="249" t="s">
        <v>44</v>
      </c>
    </row>
    <row r="24" spans="1:7" x14ac:dyDescent="0.2">
      <c r="A24" s="233">
        <v>21</v>
      </c>
      <c r="B24" s="234" t="s">
        <v>1355</v>
      </c>
      <c r="C24" s="240" t="s">
        <v>42</v>
      </c>
      <c r="D24" s="45">
        <v>1</v>
      </c>
      <c r="E24" s="245">
        <v>0</v>
      </c>
      <c r="F24" s="242">
        <f t="shared" si="0"/>
        <v>0</v>
      </c>
      <c r="G24" s="234"/>
    </row>
    <row r="25" spans="1:7" x14ac:dyDescent="0.2">
      <c r="A25" s="233">
        <v>22</v>
      </c>
      <c r="B25" s="234" t="s">
        <v>52</v>
      </c>
      <c r="C25" s="240" t="s">
        <v>42</v>
      </c>
      <c r="D25" s="45">
        <v>1</v>
      </c>
      <c r="E25" s="245">
        <v>0</v>
      </c>
      <c r="F25" s="242">
        <f t="shared" si="0"/>
        <v>0</v>
      </c>
      <c r="G25" s="234"/>
    </row>
    <row r="26" spans="1:7" x14ac:dyDescent="0.2">
      <c r="A26" s="233">
        <v>23</v>
      </c>
      <c r="B26" s="234" t="s">
        <v>53</v>
      </c>
      <c r="C26" s="240" t="s">
        <v>42</v>
      </c>
      <c r="D26" s="45">
        <v>1</v>
      </c>
      <c r="E26" s="245">
        <v>0</v>
      </c>
      <c r="F26" s="242">
        <f t="shared" si="0"/>
        <v>0</v>
      </c>
      <c r="G26" s="234"/>
    </row>
    <row r="27" spans="1:7" x14ac:dyDescent="0.2">
      <c r="A27" s="535" t="s">
        <v>1339</v>
      </c>
      <c r="B27" s="535"/>
      <c r="C27" s="535"/>
      <c r="D27" s="535"/>
      <c r="E27" s="535"/>
      <c r="F27" s="147">
        <f>SUM(F4:F26)</f>
        <v>0</v>
      </c>
      <c r="G27" s="234"/>
    </row>
    <row r="38" spans="1:6" x14ac:dyDescent="0.2">
      <c r="A38" s="552"/>
      <c r="B38" s="552"/>
      <c r="C38" s="552"/>
      <c r="D38" s="552"/>
      <c r="E38" s="552"/>
      <c r="F38" s="552"/>
    </row>
  </sheetData>
  <sheetProtection algorithmName="SHA-512" hashValue="Y9nwPl1j+DsEE75AtQSpsJZhdPFZvvDn9tvDsJSPdWUViaIwTCFAbGs0FDzEl2kEqPu7RX3prqqZk7C2pWbEww==" saltValue="iIrDNtIK/PIzLLT1V9kmIw==" spinCount="100000" sheet="1" objects="1" scenarios="1"/>
  <protectedRanges>
    <protectedRange sqref="E24:E26" name="Vahemik3"/>
    <protectedRange sqref="E6:E17" name="Vahemik2"/>
    <protectedRange sqref="E4" name="Vahemik1"/>
  </protectedRanges>
  <mergeCells count="2">
    <mergeCell ref="A38:F38"/>
    <mergeCell ref="A27:E27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06F8-3659-4C5E-85B9-B911869CDD8A}">
  <dimension ref="A1:M86"/>
  <sheetViews>
    <sheetView workbookViewId="0"/>
  </sheetViews>
  <sheetFormatPr defaultColWidth="9.140625" defaultRowHeight="12.75" x14ac:dyDescent="0.2"/>
  <cols>
    <col min="1" max="1" width="6.7109375" style="340" bestFit="1" customWidth="1"/>
    <col min="2" max="2" width="57.140625" style="230" customWidth="1"/>
    <col min="3" max="3" width="48.42578125" style="289" customWidth="1"/>
    <col min="4" max="4" width="19.42578125" style="229" customWidth="1"/>
    <col min="5" max="5" width="30.5703125" style="229" customWidth="1"/>
    <col min="6" max="6" width="8.7109375" style="283" customWidth="1"/>
    <col min="7" max="7" width="8.5703125" style="229" customWidth="1"/>
    <col min="8" max="9" width="14.5703125" style="243" customWidth="1"/>
    <col min="10" max="12" width="5.7109375" style="229" customWidth="1"/>
    <col min="13" max="13" width="5.7109375" style="238" customWidth="1"/>
    <col min="14" max="23" width="5.7109375" style="229" customWidth="1"/>
    <col min="24" max="24" width="6.28515625" style="229" customWidth="1"/>
    <col min="25" max="16384" width="9.140625" style="229"/>
  </cols>
  <sheetData>
    <row r="1" spans="1:9" x14ac:dyDescent="0.2">
      <c r="A1" s="339"/>
      <c r="B1" s="133" t="s">
        <v>1289</v>
      </c>
      <c r="C1" s="351"/>
    </row>
    <row r="2" spans="1:9" x14ac:dyDescent="0.2">
      <c r="B2" s="341" t="s">
        <v>1290</v>
      </c>
      <c r="C2" s="342"/>
      <c r="D2" s="343"/>
      <c r="E2" s="343"/>
      <c r="F2" s="346"/>
      <c r="G2" s="344"/>
    </row>
    <row r="3" spans="1:9" s="230" customFormat="1" x14ac:dyDescent="0.2">
      <c r="A3" s="162" t="s">
        <v>576</v>
      </c>
      <c r="B3" s="128" t="s">
        <v>180</v>
      </c>
      <c r="C3" s="164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19"/>
      <c r="B4" s="160" t="s">
        <v>184</v>
      </c>
      <c r="C4" s="352"/>
      <c r="D4" s="349"/>
      <c r="E4" s="349"/>
      <c r="F4" s="350"/>
      <c r="G4" s="61"/>
      <c r="H4" s="330"/>
      <c r="I4" s="161">
        <f>SUM(I5:I73)</f>
        <v>0</v>
      </c>
    </row>
    <row r="5" spans="1:9" x14ac:dyDescent="0.2">
      <c r="A5" s="302" t="s">
        <v>183</v>
      </c>
      <c r="B5" s="28" t="s">
        <v>1362</v>
      </c>
      <c r="C5" s="353" t="s">
        <v>57</v>
      </c>
      <c r="D5" s="28"/>
      <c r="E5" s="234"/>
      <c r="F5" s="14">
        <v>1</v>
      </c>
      <c r="G5" s="11" t="s">
        <v>42</v>
      </c>
      <c r="H5" s="245">
        <v>0</v>
      </c>
      <c r="I5" s="242">
        <f>F5*H5</f>
        <v>0</v>
      </c>
    </row>
    <row r="6" spans="1:9" s="229" customFormat="1" ht="25.5" x14ac:dyDescent="0.2">
      <c r="A6" s="302" t="s">
        <v>185</v>
      </c>
      <c r="B6" s="4" t="s">
        <v>1363</v>
      </c>
      <c r="C6" s="73" t="s">
        <v>59</v>
      </c>
      <c r="D6" s="105" t="s">
        <v>60</v>
      </c>
      <c r="E6" s="73" t="s">
        <v>59</v>
      </c>
      <c r="F6" s="14">
        <v>1</v>
      </c>
      <c r="G6" s="11" t="s">
        <v>61</v>
      </c>
      <c r="H6" s="245">
        <v>0</v>
      </c>
      <c r="I6" s="242">
        <f t="shared" ref="I6:I69" si="0">F6*H6</f>
        <v>0</v>
      </c>
    </row>
    <row r="7" spans="1:9" x14ac:dyDescent="0.2">
      <c r="A7" s="302" t="s">
        <v>188</v>
      </c>
      <c r="B7" s="28" t="s">
        <v>1364</v>
      </c>
      <c r="C7" s="69" t="s">
        <v>63</v>
      </c>
      <c r="D7" s="76" t="s">
        <v>60</v>
      </c>
      <c r="E7" s="69" t="s">
        <v>62</v>
      </c>
      <c r="F7" s="14">
        <v>1</v>
      </c>
      <c r="G7" s="11" t="s">
        <v>61</v>
      </c>
      <c r="H7" s="245">
        <v>0</v>
      </c>
      <c r="I7" s="242">
        <f t="shared" si="0"/>
        <v>0</v>
      </c>
    </row>
    <row r="8" spans="1:9" x14ac:dyDescent="0.2">
      <c r="A8" s="302" t="s">
        <v>191</v>
      </c>
      <c r="B8" s="28" t="s">
        <v>1365</v>
      </c>
      <c r="C8" s="69" t="s">
        <v>65</v>
      </c>
      <c r="D8" s="76" t="s">
        <v>60</v>
      </c>
      <c r="E8" s="69" t="s">
        <v>65</v>
      </c>
      <c r="F8" s="14">
        <v>1</v>
      </c>
      <c r="G8" s="11" t="s">
        <v>61</v>
      </c>
      <c r="H8" s="245">
        <v>0</v>
      </c>
      <c r="I8" s="242">
        <f t="shared" si="0"/>
        <v>0</v>
      </c>
    </row>
    <row r="9" spans="1:9" x14ac:dyDescent="0.2">
      <c r="A9" s="302" t="s">
        <v>194</v>
      </c>
      <c r="B9" s="28" t="s">
        <v>1366</v>
      </c>
      <c r="C9" s="69" t="s">
        <v>66</v>
      </c>
      <c r="D9" s="76" t="s">
        <v>60</v>
      </c>
      <c r="E9" s="69" t="s">
        <v>66</v>
      </c>
      <c r="F9" s="14">
        <v>1</v>
      </c>
      <c r="G9" s="11" t="s">
        <v>61</v>
      </c>
      <c r="H9" s="245">
        <v>0</v>
      </c>
      <c r="I9" s="242">
        <f t="shared" si="0"/>
        <v>0</v>
      </c>
    </row>
    <row r="10" spans="1:9" x14ac:dyDescent="0.2">
      <c r="A10" s="302" t="s">
        <v>197</v>
      </c>
      <c r="B10" s="28" t="s">
        <v>1367</v>
      </c>
      <c r="C10" s="69" t="s">
        <v>67</v>
      </c>
      <c r="D10" s="76" t="s">
        <v>60</v>
      </c>
      <c r="E10" s="69" t="s">
        <v>67</v>
      </c>
      <c r="F10" s="14">
        <v>1</v>
      </c>
      <c r="G10" s="11" t="s">
        <v>61</v>
      </c>
      <c r="H10" s="245">
        <v>0</v>
      </c>
      <c r="I10" s="242">
        <f t="shared" si="0"/>
        <v>0</v>
      </c>
    </row>
    <row r="11" spans="1:9" x14ac:dyDescent="0.2">
      <c r="A11" s="302" t="s">
        <v>200</v>
      </c>
      <c r="B11" s="28" t="s">
        <v>1368</v>
      </c>
      <c r="C11" s="69" t="s">
        <v>68</v>
      </c>
      <c r="D11" s="76" t="s">
        <v>60</v>
      </c>
      <c r="E11" s="69" t="s">
        <v>68</v>
      </c>
      <c r="F11" s="14">
        <v>3</v>
      </c>
      <c r="G11" s="11" t="s">
        <v>61</v>
      </c>
      <c r="H11" s="245">
        <v>0</v>
      </c>
      <c r="I11" s="242">
        <f t="shared" si="0"/>
        <v>0</v>
      </c>
    </row>
    <row r="12" spans="1:9" x14ac:dyDescent="0.2">
      <c r="A12" s="302" t="s">
        <v>203</v>
      </c>
      <c r="B12" s="28" t="s">
        <v>1369</v>
      </c>
      <c r="C12" s="69" t="s">
        <v>69</v>
      </c>
      <c r="D12" s="76" t="s">
        <v>60</v>
      </c>
      <c r="E12" s="69" t="s">
        <v>69</v>
      </c>
      <c r="F12" s="14">
        <v>7</v>
      </c>
      <c r="G12" s="11" t="s">
        <v>61</v>
      </c>
      <c r="H12" s="245">
        <v>0</v>
      </c>
      <c r="I12" s="242">
        <f t="shared" si="0"/>
        <v>0</v>
      </c>
    </row>
    <row r="13" spans="1:9" x14ac:dyDescent="0.2">
      <c r="A13" s="302" t="s">
        <v>206</v>
      </c>
      <c r="B13" s="28" t="s">
        <v>1370</v>
      </c>
      <c r="C13" s="69" t="s">
        <v>70</v>
      </c>
      <c r="D13" s="76" t="s">
        <v>60</v>
      </c>
      <c r="E13" s="69" t="s">
        <v>70</v>
      </c>
      <c r="F13" s="14">
        <v>1</v>
      </c>
      <c r="G13" s="11" t="s">
        <v>61</v>
      </c>
      <c r="H13" s="245">
        <v>0</v>
      </c>
      <c r="I13" s="242">
        <f t="shared" si="0"/>
        <v>0</v>
      </c>
    </row>
    <row r="14" spans="1:9" x14ac:dyDescent="0.2">
      <c r="A14" s="302" t="s">
        <v>209</v>
      </c>
      <c r="B14" s="28" t="s">
        <v>1371</v>
      </c>
      <c r="C14" s="69" t="s">
        <v>71</v>
      </c>
      <c r="D14" s="76" t="s">
        <v>60</v>
      </c>
      <c r="E14" s="69" t="s">
        <v>71</v>
      </c>
      <c r="F14" s="14">
        <v>12</v>
      </c>
      <c r="G14" s="11" t="s">
        <v>61</v>
      </c>
      <c r="H14" s="245">
        <v>0</v>
      </c>
      <c r="I14" s="242">
        <f t="shared" si="0"/>
        <v>0</v>
      </c>
    </row>
    <row r="15" spans="1:9" x14ac:dyDescent="0.2">
      <c r="A15" s="302" t="s">
        <v>213</v>
      </c>
      <c r="B15" s="28" t="s">
        <v>73</v>
      </c>
      <c r="C15" s="69" t="s">
        <v>72</v>
      </c>
      <c r="D15" s="76" t="s">
        <v>60</v>
      </c>
      <c r="E15" s="69" t="s">
        <v>72</v>
      </c>
      <c r="F15" s="14">
        <v>1</v>
      </c>
      <c r="G15" s="11" t="s">
        <v>61</v>
      </c>
      <c r="H15" s="245">
        <v>0</v>
      </c>
      <c r="I15" s="242">
        <f t="shared" si="0"/>
        <v>0</v>
      </c>
    </row>
    <row r="16" spans="1:9" x14ac:dyDescent="0.2">
      <c r="A16" s="302" t="s">
        <v>216</v>
      </c>
      <c r="B16" s="28" t="s">
        <v>1372</v>
      </c>
      <c r="C16" s="69" t="s">
        <v>74</v>
      </c>
      <c r="D16" s="76" t="s">
        <v>60</v>
      </c>
      <c r="E16" s="69" t="s">
        <v>74</v>
      </c>
      <c r="F16" s="14">
        <v>1</v>
      </c>
      <c r="G16" s="11" t="s">
        <v>61</v>
      </c>
      <c r="H16" s="245">
        <v>0</v>
      </c>
      <c r="I16" s="242">
        <f t="shared" si="0"/>
        <v>0</v>
      </c>
    </row>
    <row r="17" spans="1:9" x14ac:dyDescent="0.2">
      <c r="A17" s="302" t="s">
        <v>221</v>
      </c>
      <c r="B17" s="28" t="s">
        <v>77</v>
      </c>
      <c r="C17" s="106" t="s">
        <v>75</v>
      </c>
      <c r="D17" s="69" t="s">
        <v>76</v>
      </c>
      <c r="E17" s="47">
        <v>2429870000</v>
      </c>
      <c r="F17" s="347">
        <v>3</v>
      </c>
      <c r="G17" s="45" t="s">
        <v>61</v>
      </c>
      <c r="H17" s="245">
        <v>0</v>
      </c>
      <c r="I17" s="242">
        <f t="shared" si="0"/>
        <v>0</v>
      </c>
    </row>
    <row r="18" spans="1:9" x14ac:dyDescent="0.2">
      <c r="A18" s="302" t="s">
        <v>225</v>
      </c>
      <c r="B18" s="28" t="s">
        <v>79</v>
      </c>
      <c r="C18" s="106" t="s">
        <v>78</v>
      </c>
      <c r="D18" s="69" t="s">
        <v>76</v>
      </c>
      <c r="E18" s="47">
        <v>2460780000</v>
      </c>
      <c r="F18" s="347">
        <v>2</v>
      </c>
      <c r="G18" s="45" t="s">
        <v>61</v>
      </c>
      <c r="H18" s="245">
        <v>0</v>
      </c>
      <c r="I18" s="242">
        <f t="shared" si="0"/>
        <v>0</v>
      </c>
    </row>
    <row r="19" spans="1:9" x14ac:dyDescent="0.2">
      <c r="A19" s="302" t="s">
        <v>227</v>
      </c>
      <c r="B19" s="28" t="s">
        <v>126</v>
      </c>
      <c r="C19" s="106" t="s">
        <v>80</v>
      </c>
      <c r="D19" s="69" t="s">
        <v>76</v>
      </c>
      <c r="E19" s="47">
        <v>2486640000</v>
      </c>
      <c r="F19" s="347">
        <v>1</v>
      </c>
      <c r="G19" s="45" t="s">
        <v>61</v>
      </c>
      <c r="H19" s="245">
        <v>0</v>
      </c>
      <c r="I19" s="242">
        <f t="shared" si="0"/>
        <v>0</v>
      </c>
    </row>
    <row r="20" spans="1:9" x14ac:dyDescent="0.2">
      <c r="A20" s="302" t="s">
        <v>230</v>
      </c>
      <c r="B20" s="28" t="s">
        <v>1373</v>
      </c>
      <c r="C20" s="76" t="s">
        <v>82</v>
      </c>
      <c r="D20" s="69" t="s">
        <v>76</v>
      </c>
      <c r="E20" s="47">
        <v>2495380000</v>
      </c>
      <c r="F20" s="14">
        <v>2</v>
      </c>
      <c r="G20" s="11" t="s">
        <v>61</v>
      </c>
      <c r="H20" s="245">
        <v>0</v>
      </c>
      <c r="I20" s="242">
        <f t="shared" si="0"/>
        <v>0</v>
      </c>
    </row>
    <row r="21" spans="1:9" x14ac:dyDescent="0.2">
      <c r="A21" s="302" t="s">
        <v>233</v>
      </c>
      <c r="B21" s="28"/>
      <c r="C21" s="76" t="s">
        <v>83</v>
      </c>
      <c r="D21" s="69" t="s">
        <v>76</v>
      </c>
      <c r="E21" s="47">
        <v>2081880000</v>
      </c>
      <c r="F21" s="14">
        <v>1</v>
      </c>
      <c r="G21" s="11" t="s">
        <v>61</v>
      </c>
      <c r="H21" s="245">
        <v>0</v>
      </c>
      <c r="I21" s="242">
        <f t="shared" si="0"/>
        <v>0</v>
      </c>
    </row>
    <row r="22" spans="1:9" x14ac:dyDescent="0.2">
      <c r="A22" s="302" t="s">
        <v>236</v>
      </c>
      <c r="B22" s="28"/>
      <c r="C22" s="76" t="s">
        <v>84</v>
      </c>
      <c r="D22" s="69" t="s">
        <v>76</v>
      </c>
      <c r="E22" s="47">
        <v>2080500000</v>
      </c>
      <c r="F22" s="14">
        <v>30</v>
      </c>
      <c r="G22" s="11" t="s">
        <v>61</v>
      </c>
      <c r="H22" s="245">
        <v>0</v>
      </c>
      <c r="I22" s="242">
        <f t="shared" si="0"/>
        <v>0</v>
      </c>
    </row>
    <row r="23" spans="1:9" x14ac:dyDescent="0.2">
      <c r="A23" s="302" t="s">
        <v>239</v>
      </c>
      <c r="B23" s="15" t="s">
        <v>273</v>
      </c>
      <c r="C23" s="105" t="s">
        <v>277</v>
      </c>
      <c r="D23" s="4" t="s">
        <v>76</v>
      </c>
      <c r="E23" s="15" t="s">
        <v>278</v>
      </c>
      <c r="F23" s="14" t="s">
        <v>279</v>
      </c>
      <c r="G23" s="6" t="s">
        <v>61</v>
      </c>
      <c r="H23" s="245">
        <v>0</v>
      </c>
      <c r="I23" s="242">
        <f t="shared" si="0"/>
        <v>0</v>
      </c>
    </row>
    <row r="24" spans="1:9" x14ac:dyDescent="0.2">
      <c r="A24" s="302" t="s">
        <v>242</v>
      </c>
      <c r="B24" s="28"/>
      <c r="C24" s="76" t="s">
        <v>85</v>
      </c>
      <c r="D24" s="69" t="s">
        <v>76</v>
      </c>
      <c r="E24" s="47">
        <v>1528130000</v>
      </c>
      <c r="F24" s="14">
        <v>3</v>
      </c>
      <c r="G24" s="11" t="s">
        <v>61</v>
      </c>
      <c r="H24" s="245">
        <v>0</v>
      </c>
      <c r="I24" s="242">
        <f t="shared" si="0"/>
        <v>0</v>
      </c>
    </row>
    <row r="25" spans="1:9" x14ac:dyDescent="0.2">
      <c r="A25" s="302" t="s">
        <v>245</v>
      </c>
      <c r="B25" s="28" t="s">
        <v>1374</v>
      </c>
      <c r="C25" s="76" t="s">
        <v>86</v>
      </c>
      <c r="D25" s="69" t="s">
        <v>76</v>
      </c>
      <c r="E25" s="76" t="s">
        <v>875</v>
      </c>
      <c r="F25" s="14">
        <v>1</v>
      </c>
      <c r="G25" s="11" t="s">
        <v>61</v>
      </c>
      <c r="H25" s="245">
        <v>0</v>
      </c>
      <c r="I25" s="242">
        <f t="shared" si="0"/>
        <v>0</v>
      </c>
    </row>
    <row r="26" spans="1:9" x14ac:dyDescent="0.2">
      <c r="A26" s="302" t="s">
        <v>248</v>
      </c>
      <c r="B26" s="28"/>
      <c r="C26" s="69" t="s">
        <v>87</v>
      </c>
      <c r="D26" s="69" t="s">
        <v>76</v>
      </c>
      <c r="E26" s="69">
        <v>1988170000</v>
      </c>
      <c r="F26" s="14">
        <v>3</v>
      </c>
      <c r="G26" s="11" t="s">
        <v>61</v>
      </c>
      <c r="H26" s="245">
        <v>0</v>
      </c>
      <c r="I26" s="242">
        <f t="shared" si="0"/>
        <v>0</v>
      </c>
    </row>
    <row r="27" spans="1:9" x14ac:dyDescent="0.2">
      <c r="A27" s="302" t="s">
        <v>251</v>
      </c>
      <c r="B27" s="28"/>
      <c r="C27" s="69" t="s">
        <v>88</v>
      </c>
      <c r="D27" s="69" t="s">
        <v>76</v>
      </c>
      <c r="E27" s="69">
        <v>1985720000</v>
      </c>
      <c r="F27" s="14">
        <v>2</v>
      </c>
      <c r="G27" s="11" t="s">
        <v>61</v>
      </c>
      <c r="H27" s="245">
        <v>0</v>
      </c>
      <c r="I27" s="242">
        <f t="shared" si="0"/>
        <v>0</v>
      </c>
    </row>
    <row r="28" spans="1:9" x14ac:dyDescent="0.2">
      <c r="A28" s="302" t="s">
        <v>253</v>
      </c>
      <c r="B28" s="28"/>
      <c r="C28" s="69" t="s">
        <v>89</v>
      </c>
      <c r="D28" s="69" t="s">
        <v>76</v>
      </c>
      <c r="E28" s="69">
        <v>1988320000</v>
      </c>
      <c r="F28" s="14">
        <v>1</v>
      </c>
      <c r="G28" s="11" t="s">
        <v>61</v>
      </c>
      <c r="H28" s="245">
        <v>0</v>
      </c>
      <c r="I28" s="242">
        <f t="shared" si="0"/>
        <v>0</v>
      </c>
    </row>
    <row r="29" spans="1:9" x14ac:dyDescent="0.2">
      <c r="A29" s="302" t="s">
        <v>257</v>
      </c>
      <c r="B29" s="28" t="s">
        <v>91</v>
      </c>
      <c r="C29" s="69" t="s">
        <v>90</v>
      </c>
      <c r="D29" s="69" t="s">
        <v>76</v>
      </c>
      <c r="E29" s="69">
        <v>2639360000</v>
      </c>
      <c r="F29" s="14">
        <v>1</v>
      </c>
      <c r="G29" s="11" t="s">
        <v>61</v>
      </c>
      <c r="H29" s="245">
        <v>0</v>
      </c>
      <c r="I29" s="242">
        <f t="shared" si="0"/>
        <v>0</v>
      </c>
    </row>
    <row r="30" spans="1:9" x14ac:dyDescent="0.2">
      <c r="A30" s="302" t="s">
        <v>259</v>
      </c>
      <c r="B30" s="28" t="s">
        <v>93</v>
      </c>
      <c r="C30" s="106" t="s">
        <v>92</v>
      </c>
      <c r="D30" s="76" t="s">
        <v>60</v>
      </c>
      <c r="E30" s="47" t="s">
        <v>92</v>
      </c>
      <c r="F30" s="14">
        <v>1</v>
      </c>
      <c r="G30" s="11" t="s">
        <v>61</v>
      </c>
      <c r="H30" s="245">
        <v>0</v>
      </c>
      <c r="I30" s="242">
        <f t="shared" si="0"/>
        <v>0</v>
      </c>
    </row>
    <row r="31" spans="1:9" x14ac:dyDescent="0.2">
      <c r="A31" s="302" t="s">
        <v>262</v>
      </c>
      <c r="B31" s="28" t="s">
        <v>1375</v>
      </c>
      <c r="C31" s="106" t="s">
        <v>94</v>
      </c>
      <c r="D31" s="76" t="s">
        <v>60</v>
      </c>
      <c r="E31" s="47" t="s">
        <v>94</v>
      </c>
      <c r="F31" s="14">
        <v>4</v>
      </c>
      <c r="G31" s="11" t="s">
        <v>61</v>
      </c>
      <c r="H31" s="245">
        <v>0</v>
      </c>
      <c r="I31" s="242">
        <f t="shared" si="0"/>
        <v>0</v>
      </c>
    </row>
    <row r="32" spans="1:9" x14ac:dyDescent="0.2">
      <c r="A32" s="302" t="s">
        <v>265</v>
      </c>
      <c r="B32" s="28" t="s">
        <v>1375</v>
      </c>
      <c r="C32" s="106" t="s">
        <v>95</v>
      </c>
      <c r="D32" s="76" t="s">
        <v>60</v>
      </c>
      <c r="E32" s="28" t="s">
        <v>95</v>
      </c>
      <c r="F32" s="14">
        <v>2</v>
      </c>
      <c r="G32" s="11" t="s">
        <v>61</v>
      </c>
      <c r="H32" s="245">
        <v>0</v>
      </c>
      <c r="I32" s="242">
        <f t="shared" si="0"/>
        <v>0</v>
      </c>
    </row>
    <row r="33" spans="1:9" x14ac:dyDescent="0.2">
      <c r="A33" s="302" t="s">
        <v>269</v>
      </c>
      <c r="B33" s="28" t="s">
        <v>1376</v>
      </c>
      <c r="C33" s="106" t="s">
        <v>96</v>
      </c>
      <c r="D33" s="76" t="s">
        <v>60</v>
      </c>
      <c r="E33" s="28" t="s">
        <v>96</v>
      </c>
      <c r="F33" s="347">
        <v>3</v>
      </c>
      <c r="G33" s="11" t="s">
        <v>61</v>
      </c>
      <c r="H33" s="245">
        <v>0</v>
      </c>
      <c r="I33" s="242">
        <f t="shared" si="0"/>
        <v>0</v>
      </c>
    </row>
    <row r="34" spans="1:9" x14ac:dyDescent="0.2">
      <c r="A34" s="302" t="s">
        <v>272</v>
      </c>
      <c r="B34" s="28" t="s">
        <v>98</v>
      </c>
      <c r="C34" s="106" t="s">
        <v>97</v>
      </c>
      <c r="D34" s="76" t="s">
        <v>60</v>
      </c>
      <c r="E34" s="47" t="s">
        <v>97</v>
      </c>
      <c r="F34" s="14">
        <v>1</v>
      </c>
      <c r="G34" s="11" t="s">
        <v>61</v>
      </c>
      <c r="H34" s="245">
        <v>0</v>
      </c>
      <c r="I34" s="242">
        <f t="shared" si="0"/>
        <v>0</v>
      </c>
    </row>
    <row r="35" spans="1:9" x14ac:dyDescent="0.2">
      <c r="A35" s="302" t="s">
        <v>276</v>
      </c>
      <c r="B35" s="28" t="s">
        <v>1377</v>
      </c>
      <c r="C35" s="69" t="s">
        <v>99</v>
      </c>
      <c r="D35" s="79" t="s">
        <v>100</v>
      </c>
      <c r="E35" s="69">
        <v>2866789</v>
      </c>
      <c r="F35" s="14">
        <v>1</v>
      </c>
      <c r="G35" s="11" t="s">
        <v>61</v>
      </c>
      <c r="H35" s="245">
        <v>0</v>
      </c>
      <c r="I35" s="242">
        <f t="shared" si="0"/>
        <v>0</v>
      </c>
    </row>
    <row r="36" spans="1:9" x14ac:dyDescent="0.2">
      <c r="A36" s="302" t="s">
        <v>280</v>
      </c>
      <c r="B36" s="28" t="s">
        <v>102</v>
      </c>
      <c r="C36" s="69" t="s">
        <v>101</v>
      </c>
      <c r="D36" s="79" t="s">
        <v>100</v>
      </c>
      <c r="E36" s="69">
        <v>2907077</v>
      </c>
      <c r="F36" s="14">
        <v>1</v>
      </c>
      <c r="G36" s="11" t="s">
        <v>61</v>
      </c>
      <c r="H36" s="245">
        <v>0</v>
      </c>
      <c r="I36" s="242">
        <f t="shared" si="0"/>
        <v>0</v>
      </c>
    </row>
    <row r="37" spans="1:9" x14ac:dyDescent="0.2">
      <c r="A37" s="302" t="s">
        <v>282</v>
      </c>
      <c r="B37" s="15" t="s">
        <v>315</v>
      </c>
      <c r="C37" s="9" t="s">
        <v>316</v>
      </c>
      <c r="D37" s="18" t="s">
        <v>100</v>
      </c>
      <c r="E37" s="19">
        <v>2910123</v>
      </c>
      <c r="F37" s="14" t="s">
        <v>183</v>
      </c>
      <c r="G37" s="6" t="s">
        <v>61</v>
      </c>
      <c r="H37" s="245">
        <v>0</v>
      </c>
      <c r="I37" s="242">
        <f t="shared" si="0"/>
        <v>0</v>
      </c>
    </row>
    <row r="38" spans="1:9" x14ac:dyDescent="0.2">
      <c r="A38" s="302" t="s">
        <v>285</v>
      </c>
      <c r="B38" s="28" t="s">
        <v>104</v>
      </c>
      <c r="C38" s="106" t="s">
        <v>103</v>
      </c>
      <c r="D38" s="76" t="s">
        <v>60</v>
      </c>
      <c r="E38" s="47" t="s">
        <v>103</v>
      </c>
      <c r="F38" s="14">
        <v>3</v>
      </c>
      <c r="G38" s="11" t="s">
        <v>61</v>
      </c>
      <c r="H38" s="245">
        <v>0</v>
      </c>
      <c r="I38" s="242">
        <f t="shared" si="0"/>
        <v>0</v>
      </c>
    </row>
    <row r="39" spans="1:9" x14ac:dyDescent="0.2">
      <c r="A39" s="302" t="s">
        <v>288</v>
      </c>
      <c r="B39" s="28" t="s">
        <v>320</v>
      </c>
      <c r="C39" s="106" t="s">
        <v>105</v>
      </c>
      <c r="D39" s="76" t="s">
        <v>60</v>
      </c>
      <c r="E39" s="47" t="s">
        <v>105</v>
      </c>
      <c r="F39" s="14">
        <v>3</v>
      </c>
      <c r="G39" s="11" t="s">
        <v>61</v>
      </c>
      <c r="H39" s="245">
        <v>0</v>
      </c>
      <c r="I39" s="242">
        <f t="shared" si="0"/>
        <v>0</v>
      </c>
    </row>
    <row r="40" spans="1:9" x14ac:dyDescent="0.2">
      <c r="A40" s="302" t="s">
        <v>290</v>
      </c>
      <c r="B40" s="28" t="s">
        <v>104</v>
      </c>
      <c r="C40" s="353" t="s">
        <v>106</v>
      </c>
      <c r="D40" s="76" t="s">
        <v>60</v>
      </c>
      <c r="E40" s="47" t="s">
        <v>106</v>
      </c>
      <c r="F40" s="14">
        <v>4</v>
      </c>
      <c r="G40" s="11" t="s">
        <v>61</v>
      </c>
      <c r="H40" s="245">
        <v>0</v>
      </c>
      <c r="I40" s="242">
        <f t="shared" si="0"/>
        <v>0</v>
      </c>
    </row>
    <row r="41" spans="1:9" x14ac:dyDescent="0.2">
      <c r="A41" s="302" t="s">
        <v>294</v>
      </c>
      <c r="B41" s="28" t="s">
        <v>320</v>
      </c>
      <c r="C41" s="353" t="s">
        <v>107</v>
      </c>
      <c r="D41" s="76"/>
      <c r="E41" s="47" t="s">
        <v>107</v>
      </c>
      <c r="F41" s="14">
        <v>4</v>
      </c>
      <c r="G41" s="11" t="s">
        <v>61</v>
      </c>
      <c r="H41" s="245">
        <v>0</v>
      </c>
      <c r="I41" s="242">
        <f t="shared" si="0"/>
        <v>0</v>
      </c>
    </row>
    <row r="42" spans="1:9" x14ac:dyDescent="0.2">
      <c r="A42" s="302" t="s">
        <v>298</v>
      </c>
      <c r="B42" s="15" t="s">
        <v>742</v>
      </c>
      <c r="C42" s="354" t="s">
        <v>108</v>
      </c>
      <c r="D42" s="69" t="s">
        <v>76</v>
      </c>
      <c r="E42" s="47">
        <v>1510470000</v>
      </c>
      <c r="F42" s="14" t="s">
        <v>109</v>
      </c>
      <c r="G42" s="11" t="s">
        <v>61</v>
      </c>
      <c r="H42" s="245">
        <v>0</v>
      </c>
      <c r="I42" s="242">
        <f t="shared" si="0"/>
        <v>0</v>
      </c>
    </row>
    <row r="43" spans="1:9" x14ac:dyDescent="0.2">
      <c r="A43" s="302" t="s">
        <v>300</v>
      </c>
      <c r="B43" s="28" t="s">
        <v>210</v>
      </c>
      <c r="C43" s="106" t="s">
        <v>110</v>
      </c>
      <c r="D43" s="69" t="s">
        <v>76</v>
      </c>
      <c r="E43" s="47">
        <v>1521540000</v>
      </c>
      <c r="F43" s="14">
        <v>6</v>
      </c>
      <c r="G43" s="11" t="s">
        <v>61</v>
      </c>
      <c r="H43" s="245">
        <v>0</v>
      </c>
      <c r="I43" s="242">
        <f t="shared" si="0"/>
        <v>0</v>
      </c>
    </row>
    <row r="44" spans="1:9" x14ac:dyDescent="0.2">
      <c r="A44" s="302" t="s">
        <v>302</v>
      </c>
      <c r="B44" s="28" t="s">
        <v>704</v>
      </c>
      <c r="C44" s="106" t="s">
        <v>111</v>
      </c>
      <c r="D44" s="69" t="s">
        <v>76</v>
      </c>
      <c r="E44" s="47">
        <v>1123850000</v>
      </c>
      <c r="F44" s="14">
        <v>7</v>
      </c>
      <c r="G44" s="11" t="s">
        <v>61</v>
      </c>
      <c r="H44" s="245">
        <v>0</v>
      </c>
      <c r="I44" s="242">
        <f t="shared" si="0"/>
        <v>0</v>
      </c>
    </row>
    <row r="45" spans="1:9" x14ac:dyDescent="0.2">
      <c r="A45" s="302" t="s">
        <v>305</v>
      </c>
      <c r="B45" s="76" t="s">
        <v>113</v>
      </c>
      <c r="C45" s="73" t="s">
        <v>112</v>
      </c>
      <c r="D45" s="76" t="s">
        <v>100</v>
      </c>
      <c r="E45" s="19">
        <v>2700356</v>
      </c>
      <c r="F45" s="347">
        <v>4</v>
      </c>
      <c r="G45" s="11" t="s">
        <v>61</v>
      </c>
      <c r="H45" s="245">
        <v>0</v>
      </c>
      <c r="I45" s="242">
        <f t="shared" si="0"/>
        <v>0</v>
      </c>
    </row>
    <row r="46" spans="1:9" x14ac:dyDescent="0.2">
      <c r="A46" s="302" t="s">
        <v>308</v>
      </c>
      <c r="B46" s="28" t="s">
        <v>1378</v>
      </c>
      <c r="C46" s="76" t="s">
        <v>115</v>
      </c>
      <c r="D46" s="76" t="s">
        <v>60</v>
      </c>
      <c r="E46" s="76" t="s">
        <v>114</v>
      </c>
      <c r="F46" s="14">
        <v>3</v>
      </c>
      <c r="G46" s="11" t="s">
        <v>61</v>
      </c>
      <c r="H46" s="245">
        <v>0</v>
      </c>
      <c r="I46" s="242">
        <f t="shared" si="0"/>
        <v>0</v>
      </c>
    </row>
    <row r="47" spans="1:9" x14ac:dyDescent="0.2">
      <c r="A47" s="302" t="s">
        <v>311</v>
      </c>
      <c r="B47" s="28" t="s">
        <v>128</v>
      </c>
      <c r="C47" s="106" t="s">
        <v>116</v>
      </c>
      <c r="D47" s="69" t="s">
        <v>76</v>
      </c>
      <c r="E47" s="47">
        <v>1064120000</v>
      </c>
      <c r="F47" s="347">
        <v>2</v>
      </c>
      <c r="G47" s="11" t="s">
        <v>61</v>
      </c>
      <c r="H47" s="245">
        <v>0</v>
      </c>
      <c r="I47" s="242">
        <f t="shared" si="0"/>
        <v>0</v>
      </c>
    </row>
    <row r="48" spans="1:9" x14ac:dyDescent="0.2">
      <c r="A48" s="302" t="s">
        <v>314</v>
      </c>
      <c r="B48" s="28" t="s">
        <v>126</v>
      </c>
      <c r="C48" s="106" t="s">
        <v>117</v>
      </c>
      <c r="D48" s="69" t="s">
        <v>76</v>
      </c>
      <c r="E48" s="47">
        <v>1063120000</v>
      </c>
      <c r="F48" s="347">
        <v>2</v>
      </c>
      <c r="G48" s="11" t="s">
        <v>61</v>
      </c>
      <c r="H48" s="245">
        <v>0</v>
      </c>
      <c r="I48" s="242">
        <f t="shared" si="0"/>
        <v>0</v>
      </c>
    </row>
    <row r="49" spans="1:9" x14ac:dyDescent="0.2">
      <c r="A49" s="302" t="s">
        <v>317</v>
      </c>
      <c r="B49" s="28" t="s">
        <v>128</v>
      </c>
      <c r="C49" s="354" t="s">
        <v>118</v>
      </c>
      <c r="D49" s="69" t="s">
        <v>76</v>
      </c>
      <c r="E49" s="80" t="s">
        <v>737</v>
      </c>
      <c r="F49" s="14">
        <v>6</v>
      </c>
      <c r="G49" s="11" t="s">
        <v>61</v>
      </c>
      <c r="H49" s="245">
        <v>0</v>
      </c>
      <c r="I49" s="242">
        <f t="shared" si="0"/>
        <v>0</v>
      </c>
    </row>
    <row r="50" spans="1:9" x14ac:dyDescent="0.2">
      <c r="A50" s="302" t="s">
        <v>319</v>
      </c>
      <c r="B50" s="28" t="s">
        <v>126</v>
      </c>
      <c r="C50" s="106" t="s">
        <v>119</v>
      </c>
      <c r="D50" s="69" t="s">
        <v>76</v>
      </c>
      <c r="E50" s="19">
        <v>1063110000</v>
      </c>
      <c r="F50" s="14">
        <v>6</v>
      </c>
      <c r="G50" s="11" t="s">
        <v>61</v>
      </c>
      <c r="H50" s="245">
        <v>0</v>
      </c>
      <c r="I50" s="242">
        <f t="shared" si="0"/>
        <v>0</v>
      </c>
    </row>
    <row r="51" spans="1:9" x14ac:dyDescent="0.2">
      <c r="A51" s="302" t="s">
        <v>322</v>
      </c>
      <c r="B51" s="81" t="s">
        <v>345</v>
      </c>
      <c r="C51" s="105" t="s">
        <v>120</v>
      </c>
      <c r="D51" s="69" t="s">
        <v>76</v>
      </c>
      <c r="E51" s="47">
        <v>1991920000</v>
      </c>
      <c r="F51" s="14" t="s">
        <v>121</v>
      </c>
      <c r="G51" s="11" t="s">
        <v>61</v>
      </c>
      <c r="H51" s="245">
        <v>0</v>
      </c>
      <c r="I51" s="242">
        <f t="shared" si="0"/>
        <v>0</v>
      </c>
    </row>
    <row r="52" spans="1:9" x14ac:dyDescent="0.2">
      <c r="A52" s="302" t="s">
        <v>324</v>
      </c>
      <c r="B52" s="15" t="s">
        <v>123</v>
      </c>
      <c r="C52" s="105" t="s">
        <v>122</v>
      </c>
      <c r="D52" s="4" t="s">
        <v>76</v>
      </c>
      <c r="E52" s="15" t="s">
        <v>738</v>
      </c>
      <c r="F52" s="14" t="s">
        <v>124</v>
      </c>
      <c r="G52" s="6" t="s">
        <v>61</v>
      </c>
      <c r="H52" s="245">
        <v>0</v>
      </c>
      <c r="I52" s="242">
        <f t="shared" si="0"/>
        <v>0</v>
      </c>
    </row>
    <row r="53" spans="1:9" x14ac:dyDescent="0.2">
      <c r="A53" s="302" t="s">
        <v>328</v>
      </c>
      <c r="B53" s="19" t="s">
        <v>126</v>
      </c>
      <c r="C53" s="9" t="s">
        <v>125</v>
      </c>
      <c r="D53" s="28" t="s">
        <v>76</v>
      </c>
      <c r="E53" s="19">
        <v>1046410000</v>
      </c>
      <c r="F53" s="14">
        <v>12</v>
      </c>
      <c r="G53" s="6" t="s">
        <v>61</v>
      </c>
      <c r="H53" s="245">
        <v>0</v>
      </c>
      <c r="I53" s="242">
        <f t="shared" si="0"/>
        <v>0</v>
      </c>
    </row>
    <row r="54" spans="1:9" x14ac:dyDescent="0.2">
      <c r="A54" s="302" t="s">
        <v>331</v>
      </c>
      <c r="B54" s="4" t="s">
        <v>128</v>
      </c>
      <c r="C54" s="73" t="s">
        <v>127</v>
      </c>
      <c r="D54" s="18" t="s">
        <v>100</v>
      </c>
      <c r="E54" s="19">
        <v>2906817</v>
      </c>
      <c r="F54" s="14">
        <v>8</v>
      </c>
      <c r="G54" s="74" t="s">
        <v>61</v>
      </c>
      <c r="H54" s="245">
        <v>0</v>
      </c>
      <c r="I54" s="242">
        <f t="shared" si="0"/>
        <v>0</v>
      </c>
    </row>
    <row r="55" spans="1:9" x14ac:dyDescent="0.2">
      <c r="A55" s="302" t="s">
        <v>333</v>
      </c>
      <c r="B55" s="81" t="s">
        <v>210</v>
      </c>
      <c r="C55" s="105" t="s">
        <v>130</v>
      </c>
      <c r="D55" s="69" t="s">
        <v>76</v>
      </c>
      <c r="E55" s="16" t="s">
        <v>129</v>
      </c>
      <c r="F55" s="14" t="s">
        <v>121</v>
      </c>
      <c r="G55" s="11" t="s">
        <v>61</v>
      </c>
      <c r="H55" s="245">
        <v>0</v>
      </c>
      <c r="I55" s="242">
        <f t="shared" si="0"/>
        <v>0</v>
      </c>
    </row>
    <row r="56" spans="1:9" x14ac:dyDescent="0.2">
      <c r="A56" s="302" t="s">
        <v>337</v>
      </c>
      <c r="B56" s="81" t="s">
        <v>1379</v>
      </c>
      <c r="C56" s="46" t="s">
        <v>131</v>
      </c>
      <c r="D56" s="69" t="s">
        <v>76</v>
      </c>
      <c r="E56" s="47">
        <v>1989980000</v>
      </c>
      <c r="F56" s="14" t="s">
        <v>132</v>
      </c>
      <c r="G56" s="11" t="s">
        <v>61</v>
      </c>
      <c r="H56" s="245">
        <v>0</v>
      </c>
      <c r="I56" s="242">
        <f t="shared" si="0"/>
        <v>0</v>
      </c>
    </row>
    <row r="57" spans="1:9" x14ac:dyDescent="0.2">
      <c r="A57" s="302" t="s">
        <v>340</v>
      </c>
      <c r="B57" s="81" t="s">
        <v>217</v>
      </c>
      <c r="C57" s="105" t="s">
        <v>134</v>
      </c>
      <c r="D57" s="69" t="s">
        <v>76</v>
      </c>
      <c r="E57" s="16" t="s">
        <v>133</v>
      </c>
      <c r="F57" s="14" t="s">
        <v>135</v>
      </c>
      <c r="G57" s="11" t="s">
        <v>61</v>
      </c>
      <c r="H57" s="245">
        <v>0</v>
      </c>
      <c r="I57" s="242">
        <f t="shared" si="0"/>
        <v>0</v>
      </c>
    </row>
    <row r="58" spans="1:9" x14ac:dyDescent="0.2">
      <c r="A58" s="302" t="s">
        <v>342</v>
      </c>
      <c r="B58" s="81" t="s">
        <v>210</v>
      </c>
      <c r="C58" s="105" t="s">
        <v>136</v>
      </c>
      <c r="D58" s="69" t="s">
        <v>76</v>
      </c>
      <c r="E58" s="47">
        <v>2051500000</v>
      </c>
      <c r="F58" s="14" t="s">
        <v>137</v>
      </c>
      <c r="G58" s="11" t="s">
        <v>61</v>
      </c>
      <c r="H58" s="245">
        <v>0</v>
      </c>
      <c r="I58" s="242">
        <f t="shared" si="0"/>
        <v>0</v>
      </c>
    </row>
    <row r="59" spans="1:9" x14ac:dyDescent="0.2">
      <c r="A59" s="302" t="s">
        <v>344</v>
      </c>
      <c r="B59" s="81" t="s">
        <v>1379</v>
      </c>
      <c r="C59" s="105" t="s">
        <v>138</v>
      </c>
      <c r="D59" s="69" t="s">
        <v>76</v>
      </c>
      <c r="E59" s="47">
        <v>2051900000</v>
      </c>
      <c r="F59" s="14" t="s">
        <v>139</v>
      </c>
      <c r="G59" s="11" t="s">
        <v>61</v>
      </c>
      <c r="H59" s="245">
        <v>0</v>
      </c>
      <c r="I59" s="242">
        <f t="shared" si="0"/>
        <v>0</v>
      </c>
    </row>
    <row r="60" spans="1:9" x14ac:dyDescent="0.2">
      <c r="A60" s="302" t="s">
        <v>348</v>
      </c>
      <c r="B60" s="81" t="s">
        <v>210</v>
      </c>
      <c r="C60" s="353" t="s">
        <v>141</v>
      </c>
      <c r="D60" s="69" t="s">
        <v>76</v>
      </c>
      <c r="E60" s="82" t="s">
        <v>140</v>
      </c>
      <c r="F60" s="14" t="s">
        <v>142</v>
      </c>
      <c r="G60" s="11" t="s">
        <v>61</v>
      </c>
      <c r="H60" s="245">
        <v>0</v>
      </c>
      <c r="I60" s="242">
        <f t="shared" si="0"/>
        <v>0</v>
      </c>
    </row>
    <row r="61" spans="1:9" x14ac:dyDescent="0.2">
      <c r="A61" s="302" t="s">
        <v>353</v>
      </c>
      <c r="B61" s="81" t="s">
        <v>1379</v>
      </c>
      <c r="C61" s="105" t="s">
        <v>143</v>
      </c>
      <c r="D61" s="69" t="s">
        <v>76</v>
      </c>
      <c r="E61" s="47">
        <v>1050100000</v>
      </c>
      <c r="F61" s="14" t="s">
        <v>142</v>
      </c>
      <c r="G61" s="11" t="s">
        <v>61</v>
      </c>
      <c r="H61" s="245">
        <v>0</v>
      </c>
      <c r="I61" s="242">
        <f t="shared" si="0"/>
        <v>0</v>
      </c>
    </row>
    <row r="62" spans="1:9" x14ac:dyDescent="0.2">
      <c r="A62" s="302" t="s">
        <v>355</v>
      </c>
      <c r="B62" s="28" t="s">
        <v>79</v>
      </c>
      <c r="C62" s="106" t="s">
        <v>144</v>
      </c>
      <c r="D62" s="69" t="s">
        <v>76</v>
      </c>
      <c r="E62" s="47">
        <v>1527970000</v>
      </c>
      <c r="F62" s="14">
        <v>6</v>
      </c>
      <c r="G62" s="11" t="s">
        <v>61</v>
      </c>
      <c r="H62" s="245">
        <v>0</v>
      </c>
      <c r="I62" s="242">
        <f t="shared" si="0"/>
        <v>0</v>
      </c>
    </row>
    <row r="63" spans="1:9" x14ac:dyDescent="0.2">
      <c r="A63" s="302" t="s">
        <v>357</v>
      </c>
      <c r="B63" s="28" t="s">
        <v>79</v>
      </c>
      <c r="C63" s="106" t="s">
        <v>145</v>
      </c>
      <c r="D63" s="69" t="s">
        <v>76</v>
      </c>
      <c r="E63" s="47">
        <v>1527930000</v>
      </c>
      <c r="F63" s="14">
        <v>10</v>
      </c>
      <c r="G63" s="11" t="s">
        <v>61</v>
      </c>
      <c r="H63" s="245">
        <v>0</v>
      </c>
      <c r="I63" s="242">
        <f t="shared" si="0"/>
        <v>0</v>
      </c>
    </row>
    <row r="64" spans="1:9" x14ac:dyDescent="0.2">
      <c r="A64" s="302" t="s">
        <v>360</v>
      </c>
      <c r="B64" s="28" t="s">
        <v>379</v>
      </c>
      <c r="C64" s="69" t="s">
        <v>146</v>
      </c>
      <c r="D64" s="28"/>
      <c r="E64" s="69" t="s">
        <v>146</v>
      </c>
      <c r="F64" s="347">
        <v>4</v>
      </c>
      <c r="G64" s="11" t="s">
        <v>61</v>
      </c>
      <c r="H64" s="245">
        <v>0</v>
      </c>
      <c r="I64" s="242">
        <f t="shared" si="0"/>
        <v>0</v>
      </c>
    </row>
    <row r="65" spans="1:13" x14ac:dyDescent="0.2">
      <c r="A65" s="302" t="s">
        <v>362</v>
      </c>
      <c r="B65" s="28" t="s">
        <v>372</v>
      </c>
      <c r="C65" s="69" t="s">
        <v>147</v>
      </c>
      <c r="D65" s="28" t="s">
        <v>148</v>
      </c>
      <c r="E65" s="69" t="s">
        <v>147</v>
      </c>
      <c r="F65" s="14">
        <v>1</v>
      </c>
      <c r="G65" s="11" t="s">
        <v>61</v>
      </c>
      <c r="H65" s="245">
        <v>0</v>
      </c>
      <c r="I65" s="242">
        <f t="shared" si="0"/>
        <v>0</v>
      </c>
    </row>
    <row r="66" spans="1:13" x14ac:dyDescent="0.2">
      <c r="A66" s="302" t="s">
        <v>364</v>
      </c>
      <c r="B66" s="28" t="s">
        <v>381</v>
      </c>
      <c r="C66" s="69" t="s">
        <v>149</v>
      </c>
      <c r="D66" s="28" t="s">
        <v>148</v>
      </c>
      <c r="E66" s="69" t="s">
        <v>149</v>
      </c>
      <c r="F66" s="14">
        <v>1</v>
      </c>
      <c r="G66" s="11" t="s">
        <v>61</v>
      </c>
      <c r="H66" s="245">
        <v>0</v>
      </c>
      <c r="I66" s="242">
        <f t="shared" si="0"/>
        <v>0</v>
      </c>
    </row>
    <row r="67" spans="1:13" x14ac:dyDescent="0.2">
      <c r="A67" s="302" t="s">
        <v>365</v>
      </c>
      <c r="B67" s="28" t="s">
        <v>1380</v>
      </c>
      <c r="C67" s="69" t="s">
        <v>150</v>
      </c>
      <c r="D67" s="28" t="s">
        <v>148</v>
      </c>
      <c r="E67" s="69" t="s">
        <v>150</v>
      </c>
      <c r="F67" s="14">
        <v>1</v>
      </c>
      <c r="G67" s="11" t="s">
        <v>61</v>
      </c>
      <c r="H67" s="245">
        <v>0</v>
      </c>
      <c r="I67" s="242">
        <f t="shared" si="0"/>
        <v>0</v>
      </c>
    </row>
    <row r="68" spans="1:13" x14ac:dyDescent="0.2">
      <c r="A68" s="302" t="s">
        <v>368</v>
      </c>
      <c r="B68" s="28" t="s">
        <v>1380</v>
      </c>
      <c r="C68" s="69" t="s">
        <v>151</v>
      </c>
      <c r="D68" s="28" t="s">
        <v>148</v>
      </c>
      <c r="E68" s="69" t="s">
        <v>151</v>
      </c>
      <c r="F68" s="14">
        <v>1</v>
      </c>
      <c r="G68" s="11" t="s">
        <v>61</v>
      </c>
      <c r="H68" s="245">
        <v>0</v>
      </c>
      <c r="I68" s="242">
        <f t="shared" si="0"/>
        <v>0</v>
      </c>
    </row>
    <row r="69" spans="1:13" x14ac:dyDescent="0.2">
      <c r="A69" s="302" t="s">
        <v>371</v>
      </c>
      <c r="B69" s="28" t="s">
        <v>377</v>
      </c>
      <c r="C69" s="69" t="s">
        <v>152</v>
      </c>
      <c r="D69" s="28" t="s">
        <v>148</v>
      </c>
      <c r="E69" s="69" t="s">
        <v>152</v>
      </c>
      <c r="F69" s="14">
        <v>1</v>
      </c>
      <c r="G69" s="11" t="s">
        <v>61</v>
      </c>
      <c r="H69" s="245">
        <v>0</v>
      </c>
      <c r="I69" s="242">
        <f t="shared" si="0"/>
        <v>0</v>
      </c>
    </row>
    <row r="70" spans="1:13" x14ac:dyDescent="0.2">
      <c r="A70" s="302" t="s">
        <v>373</v>
      </c>
      <c r="B70" s="237" t="s">
        <v>622</v>
      </c>
      <c r="C70" s="237" t="s">
        <v>622</v>
      </c>
      <c r="D70" s="234"/>
      <c r="E70" s="237" t="s">
        <v>622</v>
      </c>
      <c r="F70" s="269">
        <v>1</v>
      </c>
      <c r="G70" s="233" t="s">
        <v>42</v>
      </c>
      <c r="H70" s="245">
        <v>0</v>
      </c>
      <c r="I70" s="242">
        <f t="shared" ref="I70:I85" si="1">F70*H70</f>
        <v>0</v>
      </c>
    </row>
    <row r="71" spans="1:13" x14ac:dyDescent="0.2">
      <c r="A71" s="302" t="s">
        <v>375</v>
      </c>
      <c r="B71" s="309" t="s">
        <v>389</v>
      </c>
      <c r="C71" s="236" t="s">
        <v>390</v>
      </c>
      <c r="D71" s="234"/>
      <c r="E71" s="234" t="s">
        <v>390</v>
      </c>
      <c r="F71" s="269">
        <v>1</v>
      </c>
      <c r="G71" s="233" t="s">
        <v>42</v>
      </c>
      <c r="H71" s="245">
        <v>0</v>
      </c>
      <c r="I71" s="242">
        <f t="shared" si="1"/>
        <v>0</v>
      </c>
    </row>
    <row r="72" spans="1:13" s="315" customFormat="1" ht="15.95" customHeight="1" x14ac:dyDescent="0.25">
      <c r="A72" s="302" t="s">
        <v>376</v>
      </c>
      <c r="B72" s="305" t="s">
        <v>153</v>
      </c>
      <c r="C72" s="313"/>
      <c r="D72" s="303"/>
      <c r="E72" s="303"/>
      <c r="F72" s="269">
        <v>2</v>
      </c>
      <c r="G72" s="235" t="s">
        <v>42</v>
      </c>
      <c r="H72" s="245">
        <v>0</v>
      </c>
      <c r="I72" s="242">
        <f t="shared" si="1"/>
        <v>0</v>
      </c>
      <c r="M72" s="489"/>
    </row>
    <row r="73" spans="1:13" x14ac:dyDescent="0.2">
      <c r="A73" s="302" t="s">
        <v>378</v>
      </c>
      <c r="B73" s="234" t="s">
        <v>154</v>
      </c>
      <c r="C73" s="236"/>
      <c r="D73" s="234"/>
      <c r="E73" s="234"/>
      <c r="F73" s="269">
        <v>4</v>
      </c>
      <c r="G73" s="233" t="s">
        <v>42</v>
      </c>
      <c r="H73" s="245">
        <v>0</v>
      </c>
      <c r="I73" s="242">
        <f t="shared" si="1"/>
        <v>0</v>
      </c>
    </row>
    <row r="74" spans="1:13" x14ac:dyDescent="0.2">
      <c r="A74" s="319" t="s">
        <v>109</v>
      </c>
      <c r="B74" s="111" t="s">
        <v>155</v>
      </c>
      <c r="C74" s="320"/>
      <c r="D74" s="321"/>
      <c r="E74" s="321"/>
      <c r="F74" s="348"/>
      <c r="G74" s="321"/>
      <c r="H74" s="330"/>
      <c r="I74" s="161">
        <f>SUM(I75:I78)</f>
        <v>0</v>
      </c>
    </row>
    <row r="75" spans="1:13" x14ac:dyDescent="0.2">
      <c r="A75" s="302" t="s">
        <v>400</v>
      </c>
      <c r="B75" s="28" t="s">
        <v>1381</v>
      </c>
      <c r="C75" s="106"/>
      <c r="D75" s="28"/>
      <c r="E75" s="28" t="s">
        <v>156</v>
      </c>
      <c r="F75" s="347">
        <v>6</v>
      </c>
      <c r="G75" s="45" t="s">
        <v>42</v>
      </c>
      <c r="H75" s="245">
        <v>0</v>
      </c>
      <c r="I75" s="242">
        <f t="shared" si="1"/>
        <v>0</v>
      </c>
    </row>
    <row r="76" spans="1:13" x14ac:dyDescent="0.2">
      <c r="A76" s="302" t="s">
        <v>403</v>
      </c>
      <c r="B76" s="28" t="s">
        <v>1382</v>
      </c>
      <c r="C76" s="106"/>
      <c r="D76" s="28"/>
      <c r="E76" s="28" t="s">
        <v>158</v>
      </c>
      <c r="F76" s="347">
        <v>2</v>
      </c>
      <c r="G76" s="45" t="s">
        <v>61</v>
      </c>
      <c r="H76" s="245">
        <v>0</v>
      </c>
      <c r="I76" s="242">
        <f t="shared" si="1"/>
        <v>0</v>
      </c>
    </row>
    <row r="77" spans="1:13" x14ac:dyDescent="0.2">
      <c r="A77" s="302" t="s">
        <v>407</v>
      </c>
      <c r="B77" s="28" t="s">
        <v>160</v>
      </c>
      <c r="C77" s="106"/>
      <c r="D77" s="28"/>
      <c r="E77" s="234"/>
      <c r="F77" s="347">
        <v>2</v>
      </c>
      <c r="G77" s="45" t="s">
        <v>42</v>
      </c>
      <c r="H77" s="245">
        <v>0</v>
      </c>
      <c r="I77" s="242">
        <f t="shared" si="1"/>
        <v>0</v>
      </c>
    </row>
    <row r="78" spans="1:13" x14ac:dyDescent="0.2">
      <c r="A78" s="302" t="s">
        <v>409</v>
      </c>
      <c r="B78" s="28" t="s">
        <v>161</v>
      </c>
      <c r="C78" s="106"/>
      <c r="D78" s="28"/>
      <c r="E78" s="234"/>
      <c r="F78" s="347">
        <v>2</v>
      </c>
      <c r="G78" s="45" t="s">
        <v>42</v>
      </c>
      <c r="H78" s="245">
        <v>0</v>
      </c>
      <c r="I78" s="242">
        <f t="shared" si="1"/>
        <v>0</v>
      </c>
    </row>
    <row r="79" spans="1:13" x14ac:dyDescent="0.2">
      <c r="A79" s="319" t="s">
        <v>268</v>
      </c>
      <c r="B79" s="111" t="s">
        <v>162</v>
      </c>
      <c r="C79" s="320"/>
      <c r="D79" s="321"/>
      <c r="E79" s="321"/>
      <c r="F79" s="348"/>
      <c r="G79" s="321"/>
      <c r="H79" s="330"/>
      <c r="I79" s="161">
        <f>SUM(I80:I81)</f>
        <v>0</v>
      </c>
    </row>
    <row r="80" spans="1:13" x14ac:dyDescent="0.2">
      <c r="A80" s="302" t="s">
        <v>413</v>
      </c>
      <c r="B80" s="28" t="s">
        <v>1414</v>
      </c>
      <c r="C80" s="106" t="s">
        <v>1358</v>
      </c>
      <c r="D80" s="28"/>
      <c r="E80" s="28" t="s">
        <v>1358</v>
      </c>
      <c r="F80" s="347">
        <v>2</v>
      </c>
      <c r="G80" s="45" t="s">
        <v>42</v>
      </c>
      <c r="H80" s="245">
        <v>0</v>
      </c>
      <c r="I80" s="242">
        <f t="shared" si="1"/>
        <v>0</v>
      </c>
    </row>
    <row r="81" spans="1:9" x14ac:dyDescent="0.2">
      <c r="A81" s="302" t="s">
        <v>416</v>
      </c>
      <c r="B81" s="28" t="s">
        <v>163</v>
      </c>
      <c r="C81" s="106"/>
      <c r="D81" s="28"/>
      <c r="E81" s="234"/>
      <c r="F81" s="347">
        <v>2</v>
      </c>
      <c r="G81" s="45" t="s">
        <v>42</v>
      </c>
      <c r="H81" s="245">
        <v>0</v>
      </c>
      <c r="I81" s="242">
        <f t="shared" si="1"/>
        <v>0</v>
      </c>
    </row>
    <row r="82" spans="1:9" x14ac:dyDescent="0.2">
      <c r="A82" s="319" t="s">
        <v>279</v>
      </c>
      <c r="B82" s="111" t="s">
        <v>164</v>
      </c>
      <c r="C82" s="320"/>
      <c r="D82" s="321"/>
      <c r="E82" s="321"/>
      <c r="F82" s="348"/>
      <c r="G82" s="321"/>
      <c r="H82" s="330"/>
      <c r="I82" s="161">
        <f>SUM(I83:I85)</f>
        <v>0</v>
      </c>
    </row>
    <row r="83" spans="1:9" x14ac:dyDescent="0.2">
      <c r="A83" s="302" t="s">
        <v>424</v>
      </c>
      <c r="B83" s="28" t="s">
        <v>165</v>
      </c>
      <c r="C83" s="106"/>
      <c r="D83" s="28"/>
      <c r="E83" s="234"/>
      <c r="F83" s="347">
        <v>130</v>
      </c>
      <c r="G83" s="45" t="s">
        <v>45</v>
      </c>
      <c r="H83" s="245">
        <v>0</v>
      </c>
      <c r="I83" s="242">
        <f t="shared" si="1"/>
        <v>0</v>
      </c>
    </row>
    <row r="84" spans="1:9" x14ac:dyDescent="0.2">
      <c r="A84" s="302" t="s">
        <v>427</v>
      </c>
      <c r="B84" s="28" t="s">
        <v>166</v>
      </c>
      <c r="C84" s="106"/>
      <c r="D84" s="28"/>
      <c r="E84" s="234"/>
      <c r="F84" s="347">
        <v>65</v>
      </c>
      <c r="G84" s="45" t="s">
        <v>45</v>
      </c>
      <c r="H84" s="245">
        <v>0</v>
      </c>
      <c r="I84" s="242">
        <f t="shared" si="1"/>
        <v>0</v>
      </c>
    </row>
    <row r="85" spans="1:9" x14ac:dyDescent="0.2">
      <c r="A85" s="302" t="s">
        <v>430</v>
      </c>
      <c r="B85" s="31" t="s">
        <v>167</v>
      </c>
      <c r="C85" s="236"/>
      <c r="D85" s="28"/>
      <c r="E85" s="234"/>
      <c r="F85" s="14" t="s">
        <v>183</v>
      </c>
      <c r="G85" s="45" t="s">
        <v>42</v>
      </c>
      <c r="H85" s="245">
        <v>0</v>
      </c>
      <c r="I85" s="242">
        <f t="shared" si="1"/>
        <v>0</v>
      </c>
    </row>
    <row r="86" spans="1:9" x14ac:dyDescent="0.2">
      <c r="A86" s="551" t="s">
        <v>1359</v>
      </c>
      <c r="B86" s="551"/>
      <c r="C86" s="551"/>
      <c r="D86" s="551"/>
      <c r="E86" s="551"/>
      <c r="F86" s="551"/>
      <c r="G86" s="551"/>
      <c r="H86" s="551"/>
      <c r="I86" s="147">
        <f>I82+I79+I74+I4</f>
        <v>0</v>
      </c>
    </row>
  </sheetData>
  <sheetProtection algorithmName="SHA-512" hashValue="VU1jm3TSHHgcUaMXA6WZdX70eUoIQ9f42iwPvcxkOkcqG6rnAJqF+Nd8d2BNxusnex1Bsat6wKJXm2TRfDaa1A==" saltValue="D9tQFnP0myGnxKumJXnNaA==" spinCount="100000" sheet="1" objects="1" scenarios="1"/>
  <protectedRanges>
    <protectedRange sqref="H83:H85" name="Vahemik4"/>
    <protectedRange sqref="H80:H81" name="Vahemik3"/>
    <protectedRange sqref="H75:H78" name="Vahemik2"/>
    <protectedRange sqref="H5:H73" name="Vahemik1"/>
  </protectedRanges>
  <mergeCells count="1">
    <mergeCell ref="A86:H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89F6-E8AC-4915-8A6E-563FE88A92DB}">
  <dimension ref="A1:G36"/>
  <sheetViews>
    <sheetView workbookViewId="0"/>
  </sheetViews>
  <sheetFormatPr defaultRowHeight="15" x14ac:dyDescent="0.25"/>
  <cols>
    <col min="1" max="1" width="6.7109375" bestFit="1" customWidth="1"/>
    <col min="2" max="2" width="68.140625" customWidth="1"/>
    <col min="3" max="3" width="6.42578125" bestFit="1" customWidth="1"/>
    <col min="4" max="4" width="6.85546875" style="258" bestFit="1" customWidth="1"/>
    <col min="5" max="5" width="16" style="261" customWidth="1"/>
    <col min="6" max="6" width="19.7109375" style="261" customWidth="1"/>
    <col min="7" max="7" width="19" bestFit="1" customWidth="1"/>
  </cols>
  <sheetData>
    <row r="1" spans="1:7" ht="18.75" x14ac:dyDescent="0.3">
      <c r="B1" s="72" t="s">
        <v>1288</v>
      </c>
    </row>
    <row r="2" spans="1:7" ht="18.75" x14ac:dyDescent="0.3">
      <c r="B2" s="71" t="s">
        <v>876</v>
      </c>
    </row>
    <row r="3" spans="1:7" x14ac:dyDescent="0.25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5">
      <c r="A4" s="64">
        <v>1</v>
      </c>
      <c r="B4" s="1" t="s">
        <v>877</v>
      </c>
      <c r="C4" s="64" t="s">
        <v>42</v>
      </c>
      <c r="D4" s="260">
        <v>1</v>
      </c>
      <c r="E4" s="262">
        <v>0</v>
      </c>
      <c r="F4" s="257">
        <f>D4*E4</f>
        <v>0</v>
      </c>
      <c r="G4" s="65"/>
    </row>
    <row r="5" spans="1:7" x14ac:dyDescent="0.25">
      <c r="A5" s="208">
        <v>2</v>
      </c>
      <c r="B5" s="209" t="s">
        <v>43</v>
      </c>
      <c r="C5" s="210" t="s">
        <v>42</v>
      </c>
      <c r="D5" s="263">
        <v>1</v>
      </c>
      <c r="E5" s="264"/>
      <c r="F5" s="264"/>
      <c r="G5" s="210" t="s">
        <v>44</v>
      </c>
    </row>
    <row r="6" spans="1:7" x14ac:dyDescent="0.25">
      <c r="A6" s="64">
        <v>3</v>
      </c>
      <c r="B6" s="1" t="s">
        <v>878</v>
      </c>
      <c r="C6" s="64" t="s">
        <v>42</v>
      </c>
      <c r="D6" s="260">
        <v>1</v>
      </c>
      <c r="E6" s="262">
        <v>0</v>
      </c>
      <c r="F6" s="257">
        <f t="shared" ref="F6:F34" si="0">D6*E6</f>
        <v>0</v>
      </c>
      <c r="G6" s="1"/>
    </row>
    <row r="7" spans="1:7" x14ac:dyDescent="0.25">
      <c r="A7" s="476">
        <v>4</v>
      </c>
      <c r="B7" s="477" t="s">
        <v>879</v>
      </c>
      <c r="C7" s="476" t="s">
        <v>42</v>
      </c>
      <c r="D7" s="478">
        <v>2</v>
      </c>
      <c r="E7" s="262">
        <v>0</v>
      </c>
      <c r="F7" s="490">
        <f t="shared" si="0"/>
        <v>0</v>
      </c>
      <c r="G7" s="1"/>
    </row>
    <row r="8" spans="1:7" ht="16.5" customHeight="1" x14ac:dyDescent="0.25">
      <c r="A8" s="476">
        <v>5</v>
      </c>
      <c r="B8" s="477" t="s">
        <v>880</v>
      </c>
      <c r="C8" s="476" t="s">
        <v>42</v>
      </c>
      <c r="D8" s="478">
        <v>2</v>
      </c>
      <c r="E8" s="262">
        <v>0</v>
      </c>
      <c r="F8" s="490">
        <f t="shared" si="0"/>
        <v>0</v>
      </c>
      <c r="G8" s="1"/>
    </row>
    <row r="9" spans="1:7" x14ac:dyDescent="0.25">
      <c r="A9" s="476">
        <v>6</v>
      </c>
      <c r="B9" s="477" t="s">
        <v>881</v>
      </c>
      <c r="C9" s="476" t="s">
        <v>42</v>
      </c>
      <c r="D9" s="478">
        <v>2</v>
      </c>
      <c r="E9" s="262">
        <v>0</v>
      </c>
      <c r="F9" s="490">
        <f t="shared" si="0"/>
        <v>0</v>
      </c>
      <c r="G9" s="1"/>
    </row>
    <row r="10" spans="1:7" x14ac:dyDescent="0.25">
      <c r="A10" s="476">
        <v>7</v>
      </c>
      <c r="B10" s="477" t="s">
        <v>882</v>
      </c>
      <c r="C10" s="476" t="s">
        <v>42</v>
      </c>
      <c r="D10" s="478">
        <v>2</v>
      </c>
      <c r="E10" s="262">
        <v>0</v>
      </c>
      <c r="F10" s="490">
        <f t="shared" si="0"/>
        <v>0</v>
      </c>
      <c r="G10" s="1"/>
    </row>
    <row r="11" spans="1:7" s="256" customFormat="1" ht="30" x14ac:dyDescent="0.25">
      <c r="A11" s="65">
        <v>8</v>
      </c>
      <c r="B11" s="254" t="s">
        <v>883</v>
      </c>
      <c r="C11" s="65" t="s">
        <v>42</v>
      </c>
      <c r="D11" s="259">
        <v>2</v>
      </c>
      <c r="E11" s="262">
        <v>0</v>
      </c>
      <c r="F11" s="257">
        <f t="shared" si="0"/>
        <v>0</v>
      </c>
      <c r="G11" s="255"/>
    </row>
    <row r="12" spans="1:7" x14ac:dyDescent="0.25">
      <c r="A12" s="64">
        <v>9</v>
      </c>
      <c r="B12" s="1" t="s">
        <v>884</v>
      </c>
      <c r="C12" s="64" t="s">
        <v>42</v>
      </c>
      <c r="D12" s="260">
        <v>2</v>
      </c>
      <c r="E12" s="262">
        <v>0</v>
      </c>
      <c r="F12" s="257">
        <f t="shared" si="0"/>
        <v>0</v>
      </c>
      <c r="G12" s="1"/>
    </row>
    <row r="13" spans="1:7" x14ac:dyDescent="0.25">
      <c r="A13" s="64">
        <v>10</v>
      </c>
      <c r="B13" s="1" t="s">
        <v>885</v>
      </c>
      <c r="C13" s="64" t="s">
        <v>42</v>
      </c>
      <c r="D13" s="260">
        <v>2</v>
      </c>
      <c r="E13" s="262">
        <v>0</v>
      </c>
      <c r="F13" s="257">
        <f t="shared" si="0"/>
        <v>0</v>
      </c>
      <c r="G13" s="1"/>
    </row>
    <row r="14" spans="1:7" x14ac:dyDescent="0.25">
      <c r="A14" s="64">
        <v>11</v>
      </c>
      <c r="B14" s="1" t="s">
        <v>886</v>
      </c>
      <c r="C14" s="64" t="s">
        <v>42</v>
      </c>
      <c r="D14" s="260">
        <v>2</v>
      </c>
      <c r="E14" s="262">
        <v>0</v>
      </c>
      <c r="F14" s="257">
        <f t="shared" si="0"/>
        <v>0</v>
      </c>
      <c r="G14" s="1"/>
    </row>
    <row r="15" spans="1:7" x14ac:dyDescent="0.25">
      <c r="A15" s="64">
        <v>12</v>
      </c>
      <c r="B15" s="1" t="s">
        <v>887</v>
      </c>
      <c r="C15" s="64" t="s">
        <v>42</v>
      </c>
      <c r="D15" s="260">
        <v>2</v>
      </c>
      <c r="E15" s="262">
        <v>0</v>
      </c>
      <c r="F15" s="257">
        <f t="shared" si="0"/>
        <v>0</v>
      </c>
      <c r="G15" s="1"/>
    </row>
    <row r="16" spans="1:7" x14ac:dyDescent="0.25">
      <c r="A16" s="64">
        <v>13</v>
      </c>
      <c r="B16" s="1" t="s">
        <v>718</v>
      </c>
      <c r="C16" s="64" t="s">
        <v>42</v>
      </c>
      <c r="D16" s="260">
        <v>2</v>
      </c>
      <c r="E16" s="262">
        <v>0</v>
      </c>
      <c r="F16" s="257">
        <f t="shared" si="0"/>
        <v>0</v>
      </c>
      <c r="G16" s="1"/>
    </row>
    <row r="17" spans="1:7" x14ac:dyDescent="0.25">
      <c r="A17" s="64">
        <v>14</v>
      </c>
      <c r="B17" s="1" t="s">
        <v>597</v>
      </c>
      <c r="C17" s="64" t="s">
        <v>45</v>
      </c>
      <c r="D17" s="260">
        <v>600</v>
      </c>
      <c r="E17" s="262">
        <v>0</v>
      </c>
      <c r="F17" s="257">
        <f t="shared" si="0"/>
        <v>0</v>
      </c>
      <c r="G17" s="1"/>
    </row>
    <row r="18" spans="1:7" x14ac:dyDescent="0.25">
      <c r="A18" s="64">
        <v>15</v>
      </c>
      <c r="B18" s="1" t="s">
        <v>888</v>
      </c>
      <c r="C18" s="64" t="s">
        <v>42</v>
      </c>
      <c r="D18" s="260">
        <v>2</v>
      </c>
      <c r="E18" s="262">
        <v>0</v>
      </c>
      <c r="F18" s="257">
        <f t="shared" si="0"/>
        <v>0</v>
      </c>
      <c r="G18" s="1"/>
    </row>
    <row r="19" spans="1:7" x14ac:dyDescent="0.25">
      <c r="A19" s="64">
        <v>16</v>
      </c>
      <c r="B19" s="1" t="s">
        <v>601</v>
      </c>
      <c r="C19" s="64" t="s">
        <v>42</v>
      </c>
      <c r="D19" s="260">
        <v>1</v>
      </c>
      <c r="E19" s="262">
        <v>0</v>
      </c>
      <c r="F19" s="257">
        <f t="shared" si="0"/>
        <v>0</v>
      </c>
      <c r="G19" s="1"/>
    </row>
    <row r="20" spans="1:7" x14ac:dyDescent="0.25">
      <c r="A20" s="64">
        <v>17</v>
      </c>
      <c r="B20" s="1" t="s">
        <v>602</v>
      </c>
      <c r="C20" s="64" t="s">
        <v>42</v>
      </c>
      <c r="D20" s="260">
        <v>1</v>
      </c>
      <c r="E20" s="262">
        <v>0</v>
      </c>
      <c r="F20" s="257">
        <f t="shared" si="0"/>
        <v>0</v>
      </c>
      <c r="G20" s="1"/>
    </row>
    <row r="21" spans="1:7" x14ac:dyDescent="0.25">
      <c r="A21" s="64">
        <v>18</v>
      </c>
      <c r="B21" s="1" t="s">
        <v>596</v>
      </c>
      <c r="C21" s="64" t="s">
        <v>45</v>
      </c>
      <c r="D21" s="259">
        <v>100</v>
      </c>
      <c r="E21" s="262">
        <v>0</v>
      </c>
      <c r="F21" s="257">
        <f t="shared" si="0"/>
        <v>0</v>
      </c>
      <c r="G21" s="1"/>
    </row>
    <row r="22" spans="1:7" x14ac:dyDescent="0.25">
      <c r="A22" s="64">
        <v>19</v>
      </c>
      <c r="B22" s="1" t="s">
        <v>598</v>
      </c>
      <c r="C22" s="64" t="s">
        <v>61</v>
      </c>
      <c r="D22" s="259">
        <v>4</v>
      </c>
      <c r="E22" s="262">
        <v>0</v>
      </c>
      <c r="F22" s="257">
        <f t="shared" si="0"/>
        <v>0</v>
      </c>
      <c r="G22" s="1"/>
    </row>
    <row r="23" spans="1:7" ht="15.75" customHeight="1" x14ac:dyDescent="0.25">
      <c r="A23" s="64">
        <v>20</v>
      </c>
      <c r="B23" s="1" t="s">
        <v>721</v>
      </c>
      <c r="C23" s="64" t="s">
        <v>42</v>
      </c>
      <c r="D23" s="260">
        <v>6</v>
      </c>
      <c r="E23" s="262">
        <v>0</v>
      </c>
      <c r="F23" s="257">
        <f t="shared" si="0"/>
        <v>0</v>
      </c>
      <c r="G23" s="1"/>
    </row>
    <row r="24" spans="1:7" x14ac:dyDescent="0.25">
      <c r="A24" s="64">
        <v>21</v>
      </c>
      <c r="B24" s="1" t="s">
        <v>889</v>
      </c>
      <c r="C24" s="64" t="s">
        <v>42</v>
      </c>
      <c r="D24" s="260">
        <v>1</v>
      </c>
      <c r="E24" s="262">
        <v>0</v>
      </c>
      <c r="F24" s="257">
        <f t="shared" si="0"/>
        <v>0</v>
      </c>
      <c r="G24" s="1"/>
    </row>
    <row r="25" spans="1:7" x14ac:dyDescent="0.25">
      <c r="A25" s="64">
        <v>22</v>
      </c>
      <c r="B25" s="1" t="s">
        <v>723</v>
      </c>
      <c r="C25" s="64" t="s">
        <v>42</v>
      </c>
      <c r="D25" s="260">
        <v>1</v>
      </c>
      <c r="E25" s="262">
        <v>0</v>
      </c>
      <c r="F25" s="257">
        <f t="shared" si="0"/>
        <v>0</v>
      </c>
      <c r="G25" s="1"/>
    </row>
    <row r="26" spans="1:7" x14ac:dyDescent="0.25">
      <c r="A26" s="208">
        <v>23</v>
      </c>
      <c r="B26" s="211" t="s">
        <v>48</v>
      </c>
      <c r="C26" s="208" t="s">
        <v>42</v>
      </c>
      <c r="D26" s="265">
        <v>1</v>
      </c>
      <c r="E26" s="264"/>
      <c r="F26" s="264"/>
      <c r="G26" s="210" t="s">
        <v>44</v>
      </c>
    </row>
    <row r="27" spans="1:7" ht="30" x14ac:dyDescent="0.25">
      <c r="A27" s="208">
        <v>24</v>
      </c>
      <c r="B27" s="212" t="s">
        <v>890</v>
      </c>
      <c r="C27" s="208" t="s">
        <v>42</v>
      </c>
      <c r="D27" s="265">
        <v>1</v>
      </c>
      <c r="E27" s="264"/>
      <c r="F27" s="264"/>
      <c r="G27" s="210" t="s">
        <v>44</v>
      </c>
    </row>
    <row r="28" spans="1:7" x14ac:dyDescent="0.25">
      <c r="A28" s="208">
        <v>25</v>
      </c>
      <c r="B28" s="209" t="s">
        <v>605</v>
      </c>
      <c r="C28" s="210" t="s">
        <v>42</v>
      </c>
      <c r="D28" s="263">
        <v>1</v>
      </c>
      <c r="E28" s="264"/>
      <c r="F28" s="264"/>
      <c r="G28" s="210" t="s">
        <v>44</v>
      </c>
    </row>
    <row r="29" spans="1:7" x14ac:dyDescent="0.25">
      <c r="A29" s="208">
        <v>26</v>
      </c>
      <c r="B29" s="209" t="s">
        <v>47</v>
      </c>
      <c r="C29" s="210" t="s">
        <v>42</v>
      </c>
      <c r="D29" s="263">
        <v>1</v>
      </c>
      <c r="E29" s="264"/>
      <c r="F29" s="264"/>
      <c r="G29" s="210" t="s">
        <v>44</v>
      </c>
    </row>
    <row r="30" spans="1:7" x14ac:dyDescent="0.25">
      <c r="A30" s="208">
        <v>27</v>
      </c>
      <c r="B30" s="212" t="s">
        <v>50</v>
      </c>
      <c r="C30" s="210" t="s">
        <v>42</v>
      </c>
      <c r="D30" s="263">
        <v>1</v>
      </c>
      <c r="E30" s="264"/>
      <c r="F30" s="264"/>
      <c r="G30" s="210" t="s">
        <v>44</v>
      </c>
    </row>
    <row r="31" spans="1:7" x14ac:dyDescent="0.25">
      <c r="A31" s="208">
        <v>28</v>
      </c>
      <c r="B31" s="209" t="s">
        <v>51</v>
      </c>
      <c r="C31" s="210" t="s">
        <v>42</v>
      </c>
      <c r="D31" s="263">
        <v>1</v>
      </c>
      <c r="E31" s="264"/>
      <c r="F31" s="264"/>
      <c r="G31" s="210" t="s">
        <v>44</v>
      </c>
    </row>
    <row r="32" spans="1:7" x14ac:dyDescent="0.25">
      <c r="A32" s="64">
        <v>29</v>
      </c>
      <c r="B32" s="1" t="s">
        <v>52</v>
      </c>
      <c r="C32" s="64" t="s">
        <v>588</v>
      </c>
      <c r="D32" s="260">
        <v>1</v>
      </c>
      <c r="E32" s="262">
        <v>0</v>
      </c>
      <c r="F32" s="257">
        <f t="shared" si="0"/>
        <v>0</v>
      </c>
      <c r="G32" s="1"/>
    </row>
    <row r="33" spans="1:7" x14ac:dyDescent="0.25">
      <c r="A33" s="64">
        <v>30</v>
      </c>
      <c r="B33" s="1" t="s">
        <v>53</v>
      </c>
      <c r="C33" s="64" t="s">
        <v>588</v>
      </c>
      <c r="D33" s="260">
        <v>1</v>
      </c>
      <c r="E33" s="262">
        <v>0</v>
      </c>
      <c r="F33" s="257">
        <f t="shared" si="0"/>
        <v>0</v>
      </c>
      <c r="G33" s="1"/>
    </row>
    <row r="34" spans="1:7" x14ac:dyDescent="0.25">
      <c r="A34" s="64">
        <v>31</v>
      </c>
      <c r="B34" s="1" t="s">
        <v>606</v>
      </c>
      <c r="C34" s="64" t="s">
        <v>588</v>
      </c>
      <c r="D34" s="260">
        <v>1</v>
      </c>
      <c r="E34" s="262">
        <v>0</v>
      </c>
      <c r="F34" s="257">
        <f t="shared" si="0"/>
        <v>0</v>
      </c>
      <c r="G34" s="1"/>
    </row>
    <row r="35" spans="1:7" x14ac:dyDescent="0.25">
      <c r="A35" s="535" t="s">
        <v>1340</v>
      </c>
      <c r="B35" s="535"/>
      <c r="C35" s="535"/>
      <c r="D35" s="535"/>
      <c r="E35" s="535"/>
      <c r="F35" s="147">
        <f>SUM(F4:F34)</f>
        <v>0</v>
      </c>
      <c r="G35" s="1"/>
    </row>
    <row r="36" spans="1:7" x14ac:dyDescent="0.25">
      <c r="A36" s="553"/>
      <c r="B36" s="553"/>
      <c r="C36" s="553"/>
      <c r="D36" s="553"/>
      <c r="E36" s="553"/>
      <c r="F36" s="490">
        <f>SUM(F7:F10)</f>
        <v>0</v>
      </c>
      <c r="G36" s="1"/>
    </row>
  </sheetData>
  <sheetProtection algorithmName="SHA-512" hashValue="1eG9HTmUvBsmVOIOJOnMx249lGVZ7u/yyk+PmnRLrAPnYpuEruuc7jAHeuAIJDO9B7BU+2aKwtdndS8Dklsukg==" saltValue="oW0VzwsBh/erhSRqK/OBXg==" spinCount="100000" sheet="1" objects="1" scenarios="1"/>
  <protectedRanges>
    <protectedRange sqref="E32:E34" name="Vahemik3"/>
    <protectedRange sqref="E6:E25" name="Vahemik2"/>
    <protectedRange sqref="E4" name="Vahemik1"/>
  </protectedRanges>
  <mergeCells count="2">
    <mergeCell ref="A35:E35"/>
    <mergeCell ref="A36:E3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79F4-2146-4974-A05F-1652CF36FECB}">
  <dimension ref="A1:M140"/>
  <sheetViews>
    <sheetView workbookViewId="0"/>
  </sheetViews>
  <sheetFormatPr defaultColWidth="9.140625" defaultRowHeight="12.75" x14ac:dyDescent="0.2"/>
  <cols>
    <col min="1" max="1" width="6.7109375" style="301" bestFit="1" customWidth="1"/>
    <col min="2" max="2" width="61.85546875" style="229" customWidth="1"/>
    <col min="3" max="3" width="47" style="229" customWidth="1"/>
    <col min="4" max="4" width="14.42578125" style="229" bestFit="1" customWidth="1"/>
    <col min="5" max="5" width="29.28515625" style="266" bestFit="1" customWidth="1"/>
    <col min="6" max="6" width="6.7109375" style="268" bestFit="1" customWidth="1"/>
    <col min="7" max="7" width="4.85546875" style="229" bestFit="1" customWidth="1"/>
    <col min="8" max="8" width="16.42578125" style="243" customWidth="1"/>
    <col min="9" max="9" width="17.5703125" style="243" customWidth="1"/>
    <col min="10" max="13" width="9.140625" style="266"/>
    <col min="14" max="16384" width="9.140625" style="229"/>
  </cols>
  <sheetData>
    <row r="1" spans="1:9" x14ac:dyDescent="0.2">
      <c r="A1" s="134"/>
      <c r="B1" s="133" t="s">
        <v>1286</v>
      </c>
      <c r="D1" s="96"/>
    </row>
    <row r="2" spans="1:9" x14ac:dyDescent="0.2">
      <c r="B2" s="96" t="s">
        <v>1287</v>
      </c>
      <c r="D2" s="96"/>
    </row>
    <row r="3" spans="1:9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8">
        <v>1</v>
      </c>
      <c r="B4" s="145" t="s">
        <v>184</v>
      </c>
      <c r="C4" s="141"/>
      <c r="D4" s="141"/>
      <c r="E4" s="113"/>
      <c r="F4" s="368"/>
      <c r="G4" s="141"/>
      <c r="H4" s="161"/>
      <c r="I4" s="161">
        <f>SUM(I5:I88)</f>
        <v>0</v>
      </c>
    </row>
    <row r="5" spans="1:9" x14ac:dyDescent="0.2">
      <c r="A5" s="302" t="s">
        <v>185</v>
      </c>
      <c r="B5" s="4" t="s">
        <v>186</v>
      </c>
      <c r="C5" s="15"/>
      <c r="D5" s="9" t="s">
        <v>60</v>
      </c>
      <c r="E5" s="4" t="s">
        <v>187</v>
      </c>
      <c r="F5" s="13">
        <v>2</v>
      </c>
      <c r="G5" s="11" t="s">
        <v>42</v>
      </c>
      <c r="H5" s="245">
        <v>0</v>
      </c>
      <c r="I5" s="242">
        <f t="shared" ref="I5:I68" si="0">F5*H5</f>
        <v>0</v>
      </c>
    </row>
    <row r="6" spans="1:9" x14ac:dyDescent="0.2">
      <c r="A6" s="302" t="s">
        <v>188</v>
      </c>
      <c r="B6" s="4" t="s">
        <v>189</v>
      </c>
      <c r="C6" s="15"/>
      <c r="D6" s="9" t="s">
        <v>60</v>
      </c>
      <c r="E6" s="4" t="s">
        <v>190</v>
      </c>
      <c r="F6" s="13">
        <v>2</v>
      </c>
      <c r="G6" s="11" t="s">
        <v>42</v>
      </c>
      <c r="H6" s="245">
        <v>0</v>
      </c>
      <c r="I6" s="242">
        <f t="shared" si="0"/>
        <v>0</v>
      </c>
    </row>
    <row r="7" spans="1:9" x14ac:dyDescent="0.2">
      <c r="A7" s="302" t="s">
        <v>191</v>
      </c>
      <c r="B7" s="4" t="s">
        <v>192</v>
      </c>
      <c r="C7" s="15"/>
      <c r="D7" s="9" t="s">
        <v>60</v>
      </c>
      <c r="E7" s="4" t="s">
        <v>193</v>
      </c>
      <c r="F7" s="13">
        <v>2</v>
      </c>
      <c r="G7" s="11" t="s">
        <v>42</v>
      </c>
      <c r="H7" s="245">
        <v>0</v>
      </c>
      <c r="I7" s="242">
        <f t="shared" si="0"/>
        <v>0</v>
      </c>
    </row>
    <row r="8" spans="1:9" x14ac:dyDescent="0.2">
      <c r="A8" s="302" t="s">
        <v>194</v>
      </c>
      <c r="B8" s="4" t="s">
        <v>195</v>
      </c>
      <c r="C8" s="15"/>
      <c r="D8" s="9" t="s">
        <v>60</v>
      </c>
      <c r="E8" s="4" t="s">
        <v>196</v>
      </c>
      <c r="F8" s="13">
        <v>1</v>
      </c>
      <c r="G8" s="11" t="s">
        <v>42</v>
      </c>
      <c r="H8" s="245">
        <v>0</v>
      </c>
      <c r="I8" s="242">
        <f t="shared" si="0"/>
        <v>0</v>
      </c>
    </row>
    <row r="9" spans="1:9" x14ac:dyDescent="0.2">
      <c r="A9" s="302" t="s">
        <v>197</v>
      </c>
      <c r="B9" s="4" t="s">
        <v>198</v>
      </c>
      <c r="C9" s="15"/>
      <c r="D9" s="9" t="s">
        <v>60</v>
      </c>
      <c r="E9" s="4" t="s">
        <v>199</v>
      </c>
      <c r="F9" s="13">
        <v>1</v>
      </c>
      <c r="G9" s="11" t="s">
        <v>42</v>
      </c>
      <c r="H9" s="245">
        <v>0</v>
      </c>
      <c r="I9" s="242">
        <f t="shared" si="0"/>
        <v>0</v>
      </c>
    </row>
    <row r="10" spans="1:9" x14ac:dyDescent="0.2">
      <c r="A10" s="302" t="s">
        <v>200</v>
      </c>
      <c r="B10" s="4" t="s">
        <v>201</v>
      </c>
      <c r="C10" s="15"/>
      <c r="D10" s="9" t="s">
        <v>60</v>
      </c>
      <c r="E10" s="4" t="s">
        <v>202</v>
      </c>
      <c r="F10" s="13">
        <v>4</v>
      </c>
      <c r="G10" s="11" t="s">
        <v>42</v>
      </c>
      <c r="H10" s="245">
        <v>0</v>
      </c>
      <c r="I10" s="242">
        <f t="shared" si="0"/>
        <v>0</v>
      </c>
    </row>
    <row r="11" spans="1:9" x14ac:dyDescent="0.2">
      <c r="A11" s="302" t="s">
        <v>203</v>
      </c>
      <c r="B11" s="4" t="s">
        <v>204</v>
      </c>
      <c r="C11" s="15"/>
      <c r="D11" s="9" t="s">
        <v>60</v>
      </c>
      <c r="E11" s="4" t="s">
        <v>205</v>
      </c>
      <c r="F11" s="13">
        <v>4</v>
      </c>
      <c r="G11" s="11" t="s">
        <v>42</v>
      </c>
      <c r="H11" s="245">
        <v>0</v>
      </c>
      <c r="I11" s="242">
        <f t="shared" si="0"/>
        <v>0</v>
      </c>
    </row>
    <row r="12" spans="1:9" x14ac:dyDescent="0.2">
      <c r="A12" s="302" t="s">
        <v>206</v>
      </c>
      <c r="B12" s="15" t="s">
        <v>207</v>
      </c>
      <c r="C12" s="4" t="s">
        <v>208</v>
      </c>
      <c r="D12" s="9" t="s">
        <v>60</v>
      </c>
      <c r="E12" s="15" t="s">
        <v>72</v>
      </c>
      <c r="F12" s="14" t="s">
        <v>132</v>
      </c>
      <c r="G12" s="6" t="s">
        <v>61</v>
      </c>
      <c r="H12" s="245">
        <v>0</v>
      </c>
      <c r="I12" s="242">
        <f t="shared" si="0"/>
        <v>0</v>
      </c>
    </row>
    <row r="13" spans="1:9" x14ac:dyDescent="0.2">
      <c r="A13" s="302" t="s">
        <v>209</v>
      </c>
      <c r="B13" s="15" t="s">
        <v>210</v>
      </c>
      <c r="C13" s="15" t="s">
        <v>211</v>
      </c>
      <c r="D13" s="4" t="s">
        <v>76</v>
      </c>
      <c r="E13" s="15" t="s">
        <v>212</v>
      </c>
      <c r="F13" s="14" t="s">
        <v>135</v>
      </c>
      <c r="G13" s="6" t="s">
        <v>61</v>
      </c>
      <c r="H13" s="245">
        <v>0</v>
      </c>
      <c r="I13" s="242">
        <f t="shared" si="0"/>
        <v>0</v>
      </c>
    </row>
    <row r="14" spans="1:9" x14ac:dyDescent="0.2">
      <c r="A14" s="302" t="s">
        <v>213</v>
      </c>
      <c r="B14" s="15" t="s">
        <v>126</v>
      </c>
      <c r="C14" s="15" t="s">
        <v>214</v>
      </c>
      <c r="D14" s="4" t="s">
        <v>76</v>
      </c>
      <c r="E14" s="15" t="s">
        <v>215</v>
      </c>
      <c r="F14" s="14" t="s">
        <v>359</v>
      </c>
      <c r="G14" s="6" t="s">
        <v>61</v>
      </c>
      <c r="H14" s="245">
        <v>0</v>
      </c>
      <c r="I14" s="242">
        <f t="shared" si="0"/>
        <v>0</v>
      </c>
    </row>
    <row r="15" spans="1:9" x14ac:dyDescent="0.2">
      <c r="A15" s="302" t="s">
        <v>216</v>
      </c>
      <c r="B15" s="15" t="s">
        <v>217</v>
      </c>
      <c r="C15" s="15" t="s">
        <v>218</v>
      </c>
      <c r="D15" s="4" t="s">
        <v>76</v>
      </c>
      <c r="E15" s="15" t="s">
        <v>219</v>
      </c>
      <c r="F15" s="14" t="s">
        <v>135</v>
      </c>
      <c r="G15" s="6" t="s">
        <v>61</v>
      </c>
      <c r="H15" s="245">
        <v>0</v>
      </c>
      <c r="I15" s="242">
        <f t="shared" si="0"/>
        <v>0</v>
      </c>
    </row>
    <row r="16" spans="1:9" ht="63.75" x14ac:dyDescent="0.2">
      <c r="A16" s="302" t="s">
        <v>221</v>
      </c>
      <c r="B16" s="73" t="s">
        <v>222</v>
      </c>
      <c r="C16" s="4" t="s">
        <v>223</v>
      </c>
      <c r="D16" s="9" t="s">
        <v>60</v>
      </c>
      <c r="E16" s="73" t="s">
        <v>891</v>
      </c>
      <c r="F16" s="14" t="s">
        <v>183</v>
      </c>
      <c r="G16" s="6" t="s">
        <v>61</v>
      </c>
      <c r="H16" s="245">
        <v>0</v>
      </c>
      <c r="I16" s="242">
        <f t="shared" si="0"/>
        <v>0</v>
      </c>
    </row>
    <row r="17" spans="1:9" ht="25.5" x14ac:dyDescent="0.2">
      <c r="A17" s="302" t="s">
        <v>225</v>
      </c>
      <c r="B17" s="73" t="s">
        <v>226</v>
      </c>
      <c r="C17" s="4" t="s">
        <v>64</v>
      </c>
      <c r="D17" s="9" t="s">
        <v>60</v>
      </c>
      <c r="E17" s="4" t="s">
        <v>63</v>
      </c>
      <c r="F17" s="14" t="s">
        <v>183</v>
      </c>
      <c r="G17" s="6" t="s">
        <v>61</v>
      </c>
      <c r="H17" s="245">
        <v>0</v>
      </c>
      <c r="I17" s="242">
        <f t="shared" si="0"/>
        <v>0</v>
      </c>
    </row>
    <row r="18" spans="1:9" s="306" customFormat="1" ht="63.75" x14ac:dyDescent="0.25">
      <c r="A18" s="302" t="s">
        <v>227</v>
      </c>
      <c r="B18" s="73" t="s">
        <v>228</v>
      </c>
      <c r="C18" s="73" t="s">
        <v>229</v>
      </c>
      <c r="D18" s="9" t="s">
        <v>60</v>
      </c>
      <c r="E18" s="73" t="s">
        <v>65</v>
      </c>
      <c r="F18" s="13">
        <v>1</v>
      </c>
      <c r="G18" s="6" t="s">
        <v>61</v>
      </c>
      <c r="H18" s="245">
        <v>0</v>
      </c>
      <c r="I18" s="242">
        <f t="shared" si="0"/>
        <v>0</v>
      </c>
    </row>
    <row r="19" spans="1:9" ht="63.75" x14ac:dyDescent="0.2">
      <c r="A19" s="302" t="s">
        <v>230</v>
      </c>
      <c r="B19" s="73" t="s">
        <v>231</v>
      </c>
      <c r="C19" s="4" t="s">
        <v>232</v>
      </c>
      <c r="D19" s="9" t="s">
        <v>60</v>
      </c>
      <c r="E19" s="4" t="s">
        <v>66</v>
      </c>
      <c r="F19" s="14">
        <v>1</v>
      </c>
      <c r="G19" s="6" t="s">
        <v>61</v>
      </c>
      <c r="H19" s="245">
        <v>0</v>
      </c>
      <c r="I19" s="242">
        <f t="shared" si="0"/>
        <v>0</v>
      </c>
    </row>
    <row r="20" spans="1:9" ht="25.5" x14ac:dyDescent="0.2">
      <c r="A20" s="302" t="s">
        <v>233</v>
      </c>
      <c r="B20" s="73" t="s">
        <v>234</v>
      </c>
      <c r="C20" s="4" t="s">
        <v>235</v>
      </c>
      <c r="D20" s="9" t="s">
        <v>60</v>
      </c>
      <c r="E20" s="4" t="s">
        <v>67</v>
      </c>
      <c r="F20" s="14">
        <v>1</v>
      </c>
      <c r="G20" s="6" t="s">
        <v>61</v>
      </c>
      <c r="H20" s="245">
        <v>0</v>
      </c>
      <c r="I20" s="242">
        <f t="shared" si="0"/>
        <v>0</v>
      </c>
    </row>
    <row r="21" spans="1:9" ht="38.25" x14ac:dyDescent="0.2">
      <c r="A21" s="302" t="s">
        <v>236</v>
      </c>
      <c r="B21" s="73" t="s">
        <v>237</v>
      </c>
      <c r="C21" s="4" t="s">
        <v>724</v>
      </c>
      <c r="D21" s="9" t="s">
        <v>60</v>
      </c>
      <c r="E21" s="4" t="s">
        <v>68</v>
      </c>
      <c r="F21" s="14">
        <v>2</v>
      </c>
      <c r="G21" s="6" t="s">
        <v>61</v>
      </c>
      <c r="H21" s="245">
        <v>0</v>
      </c>
      <c r="I21" s="242">
        <f t="shared" si="0"/>
        <v>0</v>
      </c>
    </row>
    <row r="22" spans="1:9" ht="51" x14ac:dyDescent="0.2">
      <c r="A22" s="302" t="s">
        <v>239</v>
      </c>
      <c r="B22" s="73" t="s">
        <v>240</v>
      </c>
      <c r="C22" s="4" t="s">
        <v>725</v>
      </c>
      <c r="D22" s="9" t="s">
        <v>60</v>
      </c>
      <c r="E22" s="4" t="s">
        <v>69</v>
      </c>
      <c r="F22" s="14">
        <v>5</v>
      </c>
      <c r="G22" s="6" t="s">
        <v>61</v>
      </c>
      <c r="H22" s="245">
        <v>0</v>
      </c>
      <c r="I22" s="242">
        <f t="shared" si="0"/>
        <v>0</v>
      </c>
    </row>
    <row r="23" spans="1:9" ht="51" x14ac:dyDescent="0.2">
      <c r="A23" s="302" t="s">
        <v>242</v>
      </c>
      <c r="B23" s="73" t="s">
        <v>243</v>
      </c>
      <c r="C23" s="73" t="s">
        <v>726</v>
      </c>
      <c r="D23" s="9" t="s">
        <v>60</v>
      </c>
      <c r="E23" s="4" t="s">
        <v>71</v>
      </c>
      <c r="F23" s="14">
        <v>9</v>
      </c>
      <c r="G23" s="6" t="s">
        <v>61</v>
      </c>
      <c r="H23" s="245">
        <v>0</v>
      </c>
      <c r="I23" s="242">
        <f t="shared" si="0"/>
        <v>0</v>
      </c>
    </row>
    <row r="24" spans="1:9" ht="51" x14ac:dyDescent="0.2">
      <c r="A24" s="302" t="s">
        <v>245</v>
      </c>
      <c r="B24" s="73" t="s">
        <v>246</v>
      </c>
      <c r="C24" s="4" t="s">
        <v>247</v>
      </c>
      <c r="D24" s="9" t="s">
        <v>60</v>
      </c>
      <c r="E24" s="4" t="s">
        <v>70</v>
      </c>
      <c r="F24" s="14">
        <v>1</v>
      </c>
      <c r="G24" s="6" t="s">
        <v>61</v>
      </c>
      <c r="H24" s="245">
        <v>0</v>
      </c>
      <c r="I24" s="242">
        <f t="shared" si="0"/>
        <v>0</v>
      </c>
    </row>
    <row r="25" spans="1:9" x14ac:dyDescent="0.2">
      <c r="A25" s="302" t="s">
        <v>248</v>
      </c>
      <c r="B25" s="73" t="s">
        <v>249</v>
      </c>
      <c r="C25" s="4" t="s">
        <v>250</v>
      </c>
      <c r="D25" s="9" t="s">
        <v>60</v>
      </c>
      <c r="E25" s="4" t="s">
        <v>250</v>
      </c>
      <c r="F25" s="14">
        <v>1</v>
      </c>
      <c r="G25" s="6" t="s">
        <v>61</v>
      </c>
      <c r="H25" s="245">
        <v>0</v>
      </c>
      <c r="I25" s="242">
        <f t="shared" si="0"/>
        <v>0</v>
      </c>
    </row>
    <row r="26" spans="1:9" x14ac:dyDescent="0.2">
      <c r="A26" s="302" t="s">
        <v>251</v>
      </c>
      <c r="B26" s="15" t="s">
        <v>252</v>
      </c>
      <c r="C26" s="15" t="s">
        <v>92</v>
      </c>
      <c r="D26" s="9" t="s">
        <v>60</v>
      </c>
      <c r="E26" s="4" t="s">
        <v>92</v>
      </c>
      <c r="F26" s="14">
        <v>1</v>
      </c>
      <c r="G26" s="6" t="s">
        <v>61</v>
      </c>
      <c r="H26" s="245">
        <v>0</v>
      </c>
      <c r="I26" s="242">
        <f t="shared" si="0"/>
        <v>0</v>
      </c>
    </row>
    <row r="27" spans="1:9" x14ac:dyDescent="0.2">
      <c r="A27" s="302" t="s">
        <v>253</v>
      </c>
      <c r="B27" s="15" t="s">
        <v>727</v>
      </c>
      <c r="C27" s="15" t="s">
        <v>255</v>
      </c>
      <c r="D27" s="15" t="s">
        <v>76</v>
      </c>
      <c r="E27" s="15" t="s">
        <v>728</v>
      </c>
      <c r="F27" s="14" t="s">
        <v>183</v>
      </c>
      <c r="G27" s="6" t="s">
        <v>61</v>
      </c>
      <c r="H27" s="245">
        <v>0</v>
      </c>
      <c r="I27" s="242">
        <f t="shared" si="0"/>
        <v>0</v>
      </c>
    </row>
    <row r="28" spans="1:9" x14ac:dyDescent="0.2">
      <c r="A28" s="302" t="s">
        <v>257</v>
      </c>
      <c r="B28" s="16" t="s">
        <v>729</v>
      </c>
      <c r="C28" s="16" t="s">
        <v>94</v>
      </c>
      <c r="D28" s="9" t="s">
        <v>60</v>
      </c>
      <c r="E28" s="16" t="s">
        <v>94</v>
      </c>
      <c r="F28" s="14">
        <v>3</v>
      </c>
      <c r="G28" s="6" t="s">
        <v>61</v>
      </c>
      <c r="H28" s="245">
        <v>0</v>
      </c>
      <c r="I28" s="242">
        <f t="shared" si="0"/>
        <v>0</v>
      </c>
    </row>
    <row r="29" spans="1:9" x14ac:dyDescent="0.2">
      <c r="A29" s="302" t="s">
        <v>259</v>
      </c>
      <c r="B29" s="15" t="s">
        <v>260</v>
      </c>
      <c r="C29" s="15" t="s">
        <v>261</v>
      </c>
      <c r="D29" s="9" t="s">
        <v>60</v>
      </c>
      <c r="E29" s="15" t="s">
        <v>261</v>
      </c>
      <c r="F29" s="14" t="s">
        <v>268</v>
      </c>
      <c r="G29" s="6" t="s">
        <v>61</v>
      </c>
      <c r="H29" s="245">
        <v>0</v>
      </c>
      <c r="I29" s="242">
        <f t="shared" si="0"/>
        <v>0</v>
      </c>
    </row>
    <row r="30" spans="1:9" x14ac:dyDescent="0.2">
      <c r="A30" s="302" t="s">
        <v>262</v>
      </c>
      <c r="B30" s="16" t="s">
        <v>730</v>
      </c>
      <c r="C30" s="15" t="s">
        <v>264</v>
      </c>
      <c r="D30" s="9" t="s">
        <v>60</v>
      </c>
      <c r="E30" s="15" t="s">
        <v>264</v>
      </c>
      <c r="F30" s="14" t="s">
        <v>183</v>
      </c>
      <c r="G30" s="6" t="s">
        <v>61</v>
      </c>
      <c r="H30" s="245">
        <v>0</v>
      </c>
      <c r="I30" s="242">
        <f t="shared" si="0"/>
        <v>0</v>
      </c>
    </row>
    <row r="31" spans="1:9" x14ac:dyDescent="0.2">
      <c r="A31" s="302" t="s">
        <v>265</v>
      </c>
      <c r="B31" s="16" t="s">
        <v>731</v>
      </c>
      <c r="C31" s="15" t="s">
        <v>267</v>
      </c>
      <c r="D31" s="9" t="s">
        <v>60</v>
      </c>
      <c r="E31" s="15" t="s">
        <v>267</v>
      </c>
      <c r="F31" s="14" t="s">
        <v>268</v>
      </c>
      <c r="G31" s="6" t="s">
        <v>61</v>
      </c>
      <c r="H31" s="245">
        <v>0</v>
      </c>
      <c r="I31" s="242">
        <f t="shared" si="0"/>
        <v>0</v>
      </c>
    </row>
    <row r="32" spans="1:9" x14ac:dyDescent="0.2">
      <c r="A32" s="302" t="s">
        <v>269</v>
      </c>
      <c r="B32" s="15" t="s">
        <v>270</v>
      </c>
      <c r="C32" s="15" t="s">
        <v>83</v>
      </c>
      <c r="D32" s="4" t="s">
        <v>76</v>
      </c>
      <c r="E32" s="15" t="s">
        <v>271</v>
      </c>
      <c r="F32" s="14" t="s">
        <v>183</v>
      </c>
      <c r="G32" s="6" t="s">
        <v>61</v>
      </c>
      <c r="H32" s="245">
        <v>0</v>
      </c>
      <c r="I32" s="242">
        <f t="shared" si="0"/>
        <v>0</v>
      </c>
    </row>
    <row r="33" spans="1:9" x14ac:dyDescent="0.2">
      <c r="A33" s="302" t="s">
        <v>272</v>
      </c>
      <c r="B33" s="15" t="s">
        <v>273</v>
      </c>
      <c r="C33" s="15" t="s">
        <v>84</v>
      </c>
      <c r="D33" s="4" t="s">
        <v>76</v>
      </c>
      <c r="E33" s="15" t="s">
        <v>274</v>
      </c>
      <c r="F33" s="14" t="s">
        <v>732</v>
      </c>
      <c r="G33" s="6" t="s">
        <v>61</v>
      </c>
      <c r="H33" s="245">
        <v>0</v>
      </c>
      <c r="I33" s="242">
        <f t="shared" si="0"/>
        <v>0</v>
      </c>
    </row>
    <row r="34" spans="1:9" x14ac:dyDescent="0.2">
      <c r="A34" s="302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4" t="s">
        <v>279</v>
      </c>
      <c r="G34" s="6" t="s">
        <v>61</v>
      </c>
      <c r="H34" s="245">
        <v>0</v>
      </c>
      <c r="I34" s="242">
        <f t="shared" si="0"/>
        <v>0</v>
      </c>
    </row>
    <row r="35" spans="1:9" x14ac:dyDescent="0.2">
      <c r="A35" s="302" t="s">
        <v>280</v>
      </c>
      <c r="B35" s="15" t="s">
        <v>126</v>
      </c>
      <c r="C35" s="15" t="s">
        <v>82</v>
      </c>
      <c r="D35" s="4" t="s">
        <v>76</v>
      </c>
      <c r="E35" s="15" t="s">
        <v>281</v>
      </c>
      <c r="F35" s="14" t="s">
        <v>183</v>
      </c>
      <c r="G35" s="6" t="s">
        <v>61</v>
      </c>
      <c r="H35" s="245">
        <v>0</v>
      </c>
      <c r="I35" s="242">
        <f t="shared" si="0"/>
        <v>0</v>
      </c>
    </row>
    <row r="36" spans="1:9" x14ac:dyDescent="0.2">
      <c r="A36" s="302" t="s">
        <v>282</v>
      </c>
      <c r="B36" s="15" t="s">
        <v>79</v>
      </c>
      <c r="C36" s="15" t="s">
        <v>283</v>
      </c>
      <c r="D36" s="4" t="s">
        <v>76</v>
      </c>
      <c r="E36" s="15" t="s">
        <v>284</v>
      </c>
      <c r="F36" s="14" t="s">
        <v>109</v>
      </c>
      <c r="G36" s="6" t="s">
        <v>61</v>
      </c>
      <c r="H36" s="245">
        <v>0</v>
      </c>
      <c r="I36" s="242">
        <f t="shared" si="0"/>
        <v>0</v>
      </c>
    </row>
    <row r="37" spans="1:9" x14ac:dyDescent="0.2">
      <c r="A37" s="302" t="s">
        <v>285</v>
      </c>
      <c r="B37" s="15" t="s">
        <v>79</v>
      </c>
      <c r="C37" s="15" t="s">
        <v>286</v>
      </c>
      <c r="D37" s="4" t="s">
        <v>76</v>
      </c>
      <c r="E37" s="15" t="s">
        <v>287</v>
      </c>
      <c r="F37" s="14" t="s">
        <v>109</v>
      </c>
      <c r="G37" s="6" t="s">
        <v>61</v>
      </c>
      <c r="H37" s="245">
        <v>0</v>
      </c>
      <c r="I37" s="242">
        <f t="shared" si="0"/>
        <v>0</v>
      </c>
    </row>
    <row r="38" spans="1:9" x14ac:dyDescent="0.2">
      <c r="A38" s="302" t="s">
        <v>288</v>
      </c>
      <c r="B38" s="15" t="s">
        <v>79</v>
      </c>
      <c r="C38" s="15" t="s">
        <v>289</v>
      </c>
      <c r="D38" s="4" t="s">
        <v>76</v>
      </c>
      <c r="E38" s="19">
        <v>1985600000</v>
      </c>
      <c r="F38" s="14">
        <v>4</v>
      </c>
      <c r="G38" s="6" t="s">
        <v>61</v>
      </c>
      <c r="H38" s="245">
        <v>0</v>
      </c>
      <c r="I38" s="242">
        <f t="shared" si="0"/>
        <v>0</v>
      </c>
    </row>
    <row r="39" spans="1:9" x14ac:dyDescent="0.2">
      <c r="A39" s="302" t="s">
        <v>290</v>
      </c>
      <c r="B39" s="15" t="s">
        <v>291</v>
      </c>
      <c r="C39" s="15" t="s">
        <v>292</v>
      </c>
      <c r="D39" s="4" t="s">
        <v>76</v>
      </c>
      <c r="E39" s="15" t="s">
        <v>293</v>
      </c>
      <c r="F39" s="14" t="s">
        <v>183</v>
      </c>
      <c r="G39" s="6" t="s">
        <v>61</v>
      </c>
      <c r="H39" s="245">
        <v>0</v>
      </c>
      <c r="I39" s="242">
        <f t="shared" si="0"/>
        <v>0</v>
      </c>
    </row>
    <row r="40" spans="1:9" x14ac:dyDescent="0.2">
      <c r="A40" s="302" t="s">
        <v>294</v>
      </c>
      <c r="B40" s="15" t="s">
        <v>295</v>
      </c>
      <c r="C40" s="15" t="s">
        <v>296</v>
      </c>
      <c r="D40" s="4" t="s">
        <v>76</v>
      </c>
      <c r="E40" s="15" t="s">
        <v>297</v>
      </c>
      <c r="F40" s="14" t="s">
        <v>279</v>
      </c>
      <c r="G40" s="6" t="s">
        <v>61</v>
      </c>
      <c r="H40" s="245">
        <v>0</v>
      </c>
      <c r="I40" s="242">
        <f t="shared" si="0"/>
        <v>0</v>
      </c>
    </row>
    <row r="41" spans="1:9" x14ac:dyDescent="0.2">
      <c r="A41" s="302" t="s">
        <v>298</v>
      </c>
      <c r="B41" s="15" t="s">
        <v>79</v>
      </c>
      <c r="C41" s="15" t="s">
        <v>299</v>
      </c>
      <c r="D41" s="4" t="s">
        <v>76</v>
      </c>
      <c r="E41" s="19">
        <v>1527620000</v>
      </c>
      <c r="F41" s="14">
        <v>3</v>
      </c>
      <c r="G41" s="6" t="s">
        <v>61</v>
      </c>
      <c r="H41" s="245">
        <v>0</v>
      </c>
      <c r="I41" s="242">
        <f t="shared" si="0"/>
        <v>0</v>
      </c>
    </row>
    <row r="42" spans="1:9" x14ac:dyDescent="0.2">
      <c r="A42" s="302" t="s">
        <v>300</v>
      </c>
      <c r="B42" s="15" t="s">
        <v>79</v>
      </c>
      <c r="C42" s="15" t="s">
        <v>301</v>
      </c>
      <c r="D42" s="4" t="s">
        <v>76</v>
      </c>
      <c r="E42" s="19">
        <v>1527890000</v>
      </c>
      <c r="F42" s="14">
        <v>2</v>
      </c>
      <c r="G42" s="6" t="s">
        <v>61</v>
      </c>
      <c r="H42" s="245">
        <v>0</v>
      </c>
      <c r="I42" s="242">
        <f t="shared" si="0"/>
        <v>0</v>
      </c>
    </row>
    <row r="43" spans="1:9" x14ac:dyDescent="0.2">
      <c r="A43" s="302" t="s">
        <v>302</v>
      </c>
      <c r="B43" s="15" t="s">
        <v>126</v>
      </c>
      <c r="C43" s="15" t="s">
        <v>303</v>
      </c>
      <c r="D43" s="4" t="s">
        <v>76</v>
      </c>
      <c r="E43" s="15" t="s">
        <v>304</v>
      </c>
      <c r="F43" s="14" t="s">
        <v>183</v>
      </c>
      <c r="G43" s="6" t="s">
        <v>61</v>
      </c>
      <c r="H43" s="245">
        <v>0</v>
      </c>
      <c r="I43" s="242">
        <f t="shared" si="0"/>
        <v>0</v>
      </c>
    </row>
    <row r="44" spans="1:9" ht="25.5" x14ac:dyDescent="0.2">
      <c r="A44" s="302" t="s">
        <v>305</v>
      </c>
      <c r="B44" s="15" t="s">
        <v>306</v>
      </c>
      <c r="C44" s="15" t="s">
        <v>99</v>
      </c>
      <c r="D44" s="18" t="s">
        <v>100</v>
      </c>
      <c r="E44" s="19">
        <v>2904603</v>
      </c>
      <c r="F44" s="14" t="s">
        <v>183</v>
      </c>
      <c r="G44" s="6" t="s">
        <v>61</v>
      </c>
      <c r="H44" s="245">
        <v>0</v>
      </c>
      <c r="I44" s="242">
        <f t="shared" si="0"/>
        <v>0</v>
      </c>
    </row>
    <row r="45" spans="1:9" ht="25.5" x14ac:dyDescent="0.2">
      <c r="A45" s="302" t="s">
        <v>308</v>
      </c>
      <c r="B45" s="15" t="s">
        <v>309</v>
      </c>
      <c r="C45" s="15" t="s">
        <v>733</v>
      </c>
      <c r="D45" s="18" t="s">
        <v>100</v>
      </c>
      <c r="E45" s="19">
        <v>2907077</v>
      </c>
      <c r="F45" s="14" t="s">
        <v>183</v>
      </c>
      <c r="G45" s="6" t="s">
        <v>61</v>
      </c>
      <c r="H45" s="245">
        <v>0</v>
      </c>
      <c r="I45" s="242">
        <f t="shared" si="0"/>
        <v>0</v>
      </c>
    </row>
    <row r="46" spans="1:9" ht="25.5" x14ac:dyDescent="0.2">
      <c r="A46" s="302" t="s">
        <v>311</v>
      </c>
      <c r="B46" s="15" t="s">
        <v>312</v>
      </c>
      <c r="C46" s="19" t="s">
        <v>313</v>
      </c>
      <c r="D46" s="18" t="s">
        <v>100</v>
      </c>
      <c r="E46" s="314">
        <v>2910119</v>
      </c>
      <c r="F46" s="14" t="s">
        <v>183</v>
      </c>
      <c r="G46" s="6" t="s">
        <v>61</v>
      </c>
      <c r="H46" s="245">
        <v>0</v>
      </c>
      <c r="I46" s="242">
        <f t="shared" si="0"/>
        <v>0</v>
      </c>
    </row>
    <row r="47" spans="1:9" ht="25.5" x14ac:dyDescent="0.2">
      <c r="A47" s="302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245">
        <v>0</v>
      </c>
      <c r="I47" s="242">
        <f t="shared" si="0"/>
        <v>0</v>
      </c>
    </row>
    <row r="48" spans="1:9" x14ac:dyDescent="0.2">
      <c r="A48" s="302" t="s">
        <v>317</v>
      </c>
      <c r="B48" s="15" t="s">
        <v>734</v>
      </c>
      <c r="C48" s="15" t="s">
        <v>103</v>
      </c>
      <c r="D48" s="9" t="s">
        <v>60</v>
      </c>
      <c r="E48" s="15" t="s">
        <v>103</v>
      </c>
      <c r="F48" s="14" t="s">
        <v>279</v>
      </c>
      <c r="G48" s="6" t="s">
        <v>61</v>
      </c>
      <c r="H48" s="245">
        <v>0</v>
      </c>
      <c r="I48" s="242">
        <f t="shared" si="0"/>
        <v>0</v>
      </c>
    </row>
    <row r="49" spans="1:9" x14ac:dyDescent="0.2">
      <c r="A49" s="302" t="s">
        <v>319</v>
      </c>
      <c r="B49" s="16" t="s">
        <v>320</v>
      </c>
      <c r="C49" s="16" t="s">
        <v>105</v>
      </c>
      <c r="D49" s="9" t="s">
        <v>60</v>
      </c>
      <c r="E49" s="16" t="s">
        <v>105</v>
      </c>
      <c r="F49" s="14" t="s">
        <v>279</v>
      </c>
      <c r="G49" s="6" t="s">
        <v>61</v>
      </c>
      <c r="H49" s="245">
        <v>0</v>
      </c>
      <c r="I49" s="242">
        <f t="shared" si="0"/>
        <v>0</v>
      </c>
    </row>
    <row r="50" spans="1:9" x14ac:dyDescent="0.2">
      <c r="A50" s="302" t="s">
        <v>322</v>
      </c>
      <c r="B50" s="15" t="s">
        <v>126</v>
      </c>
      <c r="C50" s="15" t="s">
        <v>119</v>
      </c>
      <c r="D50" s="4" t="s">
        <v>76</v>
      </c>
      <c r="E50" s="15" t="s">
        <v>323</v>
      </c>
      <c r="F50" s="14" t="s">
        <v>359</v>
      </c>
      <c r="G50" s="6" t="s">
        <v>61</v>
      </c>
      <c r="H50" s="245">
        <v>0</v>
      </c>
      <c r="I50" s="242">
        <f t="shared" si="0"/>
        <v>0</v>
      </c>
    </row>
    <row r="51" spans="1:9" x14ac:dyDescent="0.2">
      <c r="A51" s="302" t="s">
        <v>324</v>
      </c>
      <c r="B51" s="15" t="s">
        <v>325</v>
      </c>
      <c r="C51" s="15" t="s">
        <v>326</v>
      </c>
      <c r="D51" s="4" t="s">
        <v>76</v>
      </c>
      <c r="E51" s="15" t="s">
        <v>327</v>
      </c>
      <c r="F51" s="14" t="s">
        <v>279</v>
      </c>
      <c r="G51" s="6" t="s">
        <v>61</v>
      </c>
      <c r="H51" s="245">
        <v>0</v>
      </c>
      <c r="I51" s="242">
        <f t="shared" si="0"/>
        <v>0</v>
      </c>
    </row>
    <row r="52" spans="1:9" x14ac:dyDescent="0.2">
      <c r="A52" s="302" t="s">
        <v>328</v>
      </c>
      <c r="B52" s="15" t="s">
        <v>735</v>
      </c>
      <c r="C52" s="15" t="s">
        <v>111</v>
      </c>
      <c r="D52" s="4" t="s">
        <v>76</v>
      </c>
      <c r="E52" s="15" t="s">
        <v>339</v>
      </c>
      <c r="F52" s="14" t="s">
        <v>680</v>
      </c>
      <c r="G52" s="6" t="s">
        <v>61</v>
      </c>
      <c r="H52" s="245">
        <v>0</v>
      </c>
      <c r="I52" s="242">
        <f t="shared" si="0"/>
        <v>0</v>
      </c>
    </row>
    <row r="53" spans="1:9" x14ac:dyDescent="0.2">
      <c r="A53" s="302" t="s">
        <v>331</v>
      </c>
      <c r="B53" s="15" t="s">
        <v>341</v>
      </c>
      <c r="C53" s="18" t="s">
        <v>115</v>
      </c>
      <c r="D53" s="9" t="s">
        <v>60</v>
      </c>
      <c r="E53" s="18" t="s">
        <v>114</v>
      </c>
      <c r="F53" s="14">
        <v>3</v>
      </c>
      <c r="G53" s="6" t="s">
        <v>61</v>
      </c>
      <c r="H53" s="245">
        <v>0</v>
      </c>
      <c r="I53" s="242">
        <f t="shared" si="0"/>
        <v>0</v>
      </c>
    </row>
    <row r="54" spans="1:9" x14ac:dyDescent="0.2">
      <c r="A54" s="302" t="s">
        <v>333</v>
      </c>
      <c r="B54" s="15" t="s">
        <v>343</v>
      </c>
      <c r="C54" s="15" t="s">
        <v>97</v>
      </c>
      <c r="D54" s="9" t="s">
        <v>60</v>
      </c>
      <c r="E54" s="15" t="s">
        <v>97</v>
      </c>
      <c r="F54" s="14" t="s">
        <v>183</v>
      </c>
      <c r="G54" s="6" t="s">
        <v>61</v>
      </c>
      <c r="H54" s="245">
        <v>0</v>
      </c>
      <c r="I54" s="242">
        <f t="shared" si="0"/>
        <v>0</v>
      </c>
    </row>
    <row r="55" spans="1:9" x14ac:dyDescent="0.2">
      <c r="A55" s="302" t="s">
        <v>337</v>
      </c>
      <c r="B55" s="15" t="s">
        <v>736</v>
      </c>
      <c r="C55" s="15" t="s">
        <v>118</v>
      </c>
      <c r="D55" s="4" t="s">
        <v>76</v>
      </c>
      <c r="E55" s="15" t="s">
        <v>737</v>
      </c>
      <c r="F55" s="14" t="s">
        <v>109</v>
      </c>
      <c r="G55" s="6" t="s">
        <v>61</v>
      </c>
      <c r="H55" s="245">
        <v>0</v>
      </c>
      <c r="I55" s="242">
        <f t="shared" si="0"/>
        <v>0</v>
      </c>
    </row>
    <row r="56" spans="1:9" x14ac:dyDescent="0.2">
      <c r="A56" s="302" t="s">
        <v>340</v>
      </c>
      <c r="B56" s="19" t="s">
        <v>126</v>
      </c>
      <c r="C56" s="19" t="s">
        <v>125</v>
      </c>
      <c r="D56" s="28" t="s">
        <v>76</v>
      </c>
      <c r="E56" s="19">
        <v>1046410000</v>
      </c>
      <c r="F56" s="14">
        <v>12</v>
      </c>
      <c r="G56" s="6" t="s">
        <v>61</v>
      </c>
      <c r="H56" s="245">
        <v>0</v>
      </c>
      <c r="I56" s="242">
        <f t="shared" si="0"/>
        <v>0</v>
      </c>
    </row>
    <row r="57" spans="1:9" x14ac:dyDescent="0.2">
      <c r="A57" s="302" t="s">
        <v>342</v>
      </c>
      <c r="B57" s="15" t="s">
        <v>892</v>
      </c>
      <c r="C57" s="15" t="s">
        <v>122</v>
      </c>
      <c r="D57" s="4" t="s">
        <v>76</v>
      </c>
      <c r="E57" s="15" t="s">
        <v>738</v>
      </c>
      <c r="F57" s="14" t="s">
        <v>124</v>
      </c>
      <c r="G57" s="6" t="s">
        <v>61</v>
      </c>
      <c r="H57" s="245">
        <v>0</v>
      </c>
      <c r="I57" s="242">
        <f t="shared" si="0"/>
        <v>0</v>
      </c>
    </row>
    <row r="58" spans="1:9" ht="25.5" x14ac:dyDescent="0.2">
      <c r="A58" s="302" t="s">
        <v>344</v>
      </c>
      <c r="B58" s="4" t="s">
        <v>893</v>
      </c>
      <c r="C58" s="4" t="s">
        <v>127</v>
      </c>
      <c r="D58" s="18" t="s">
        <v>100</v>
      </c>
      <c r="E58" s="19">
        <v>2906817</v>
      </c>
      <c r="F58" s="14">
        <v>8</v>
      </c>
      <c r="G58" s="74" t="s">
        <v>61</v>
      </c>
      <c r="H58" s="245">
        <v>0</v>
      </c>
      <c r="I58" s="242">
        <f t="shared" si="0"/>
        <v>0</v>
      </c>
    </row>
    <row r="59" spans="1:9" x14ac:dyDescent="0.2">
      <c r="A59" s="302" t="s">
        <v>348</v>
      </c>
      <c r="B59" s="15" t="s">
        <v>740</v>
      </c>
      <c r="C59" s="15" t="s">
        <v>106</v>
      </c>
      <c r="D59" s="9" t="s">
        <v>60</v>
      </c>
      <c r="E59" s="15" t="s">
        <v>106</v>
      </c>
      <c r="F59" s="14" t="s">
        <v>279</v>
      </c>
      <c r="G59" s="6" t="s">
        <v>61</v>
      </c>
      <c r="H59" s="245">
        <v>0</v>
      </c>
      <c r="I59" s="242">
        <f t="shared" si="0"/>
        <v>0</v>
      </c>
    </row>
    <row r="60" spans="1:9" x14ac:dyDescent="0.2">
      <c r="A60" s="302" t="s">
        <v>353</v>
      </c>
      <c r="B60" s="16" t="s">
        <v>320</v>
      </c>
      <c r="C60" s="16" t="s">
        <v>741</v>
      </c>
      <c r="D60" s="9" t="s">
        <v>60</v>
      </c>
      <c r="E60" s="16" t="s">
        <v>741</v>
      </c>
      <c r="F60" s="14" t="s">
        <v>279</v>
      </c>
      <c r="G60" s="6" t="s">
        <v>61</v>
      </c>
      <c r="H60" s="245">
        <v>0</v>
      </c>
      <c r="I60" s="242">
        <f t="shared" si="0"/>
        <v>0</v>
      </c>
    </row>
    <row r="61" spans="1:9" x14ac:dyDescent="0.2">
      <c r="A61" s="302" t="s">
        <v>355</v>
      </c>
      <c r="B61" s="15" t="s">
        <v>742</v>
      </c>
      <c r="C61" s="15" t="s">
        <v>108</v>
      </c>
      <c r="D61" s="28" t="s">
        <v>76</v>
      </c>
      <c r="E61" s="314">
        <v>1510470000</v>
      </c>
      <c r="F61" s="14" t="s">
        <v>109</v>
      </c>
      <c r="G61" s="6" t="s">
        <v>61</v>
      </c>
      <c r="H61" s="245">
        <v>0</v>
      </c>
      <c r="I61" s="242">
        <f t="shared" si="0"/>
        <v>0</v>
      </c>
    </row>
    <row r="62" spans="1:9" x14ac:dyDescent="0.2">
      <c r="A62" s="302" t="s">
        <v>357</v>
      </c>
      <c r="B62" s="15" t="s">
        <v>743</v>
      </c>
      <c r="C62" s="4" t="s">
        <v>744</v>
      </c>
      <c r="D62" s="28" t="s">
        <v>76</v>
      </c>
      <c r="E62" s="15" t="s">
        <v>745</v>
      </c>
      <c r="F62" s="14" t="s">
        <v>109</v>
      </c>
      <c r="G62" s="6" t="s">
        <v>61</v>
      </c>
      <c r="H62" s="245">
        <v>0</v>
      </c>
      <c r="I62" s="242">
        <f t="shared" si="0"/>
        <v>0</v>
      </c>
    </row>
    <row r="63" spans="1:9" x14ac:dyDescent="0.2">
      <c r="A63" s="302" t="s">
        <v>360</v>
      </c>
      <c r="B63" s="15" t="s">
        <v>126</v>
      </c>
      <c r="C63" s="15" t="s">
        <v>117</v>
      </c>
      <c r="D63" s="4" t="s">
        <v>76</v>
      </c>
      <c r="E63" s="15" t="s">
        <v>746</v>
      </c>
      <c r="F63" s="14" t="s">
        <v>109</v>
      </c>
      <c r="G63" s="6" t="s">
        <v>61</v>
      </c>
      <c r="H63" s="245">
        <v>0</v>
      </c>
      <c r="I63" s="242">
        <f t="shared" si="0"/>
        <v>0</v>
      </c>
    </row>
    <row r="64" spans="1:9" x14ac:dyDescent="0.2">
      <c r="A64" s="302" t="s">
        <v>362</v>
      </c>
      <c r="B64" s="15" t="s">
        <v>345</v>
      </c>
      <c r="C64" s="15" t="s">
        <v>120</v>
      </c>
      <c r="D64" s="4" t="s">
        <v>76</v>
      </c>
      <c r="E64" s="15" t="s">
        <v>346</v>
      </c>
      <c r="F64" s="14" t="s">
        <v>747</v>
      </c>
      <c r="G64" s="6" t="s">
        <v>61</v>
      </c>
      <c r="H64" s="245">
        <v>0</v>
      </c>
      <c r="I64" s="242">
        <f t="shared" si="0"/>
        <v>0</v>
      </c>
    </row>
    <row r="65" spans="1:9" x14ac:dyDescent="0.2">
      <c r="A65" s="302" t="s">
        <v>364</v>
      </c>
      <c r="B65" s="15" t="s">
        <v>349</v>
      </c>
      <c r="C65" s="15" t="s">
        <v>350</v>
      </c>
      <c r="D65" s="4" t="s">
        <v>76</v>
      </c>
      <c r="E65" s="15" t="s">
        <v>351</v>
      </c>
      <c r="F65" s="14" t="s">
        <v>359</v>
      </c>
      <c r="G65" s="6" t="s">
        <v>61</v>
      </c>
      <c r="H65" s="245">
        <v>0</v>
      </c>
      <c r="I65" s="242">
        <f t="shared" si="0"/>
        <v>0</v>
      </c>
    </row>
    <row r="66" spans="1:9" x14ac:dyDescent="0.2">
      <c r="A66" s="302" t="s">
        <v>365</v>
      </c>
      <c r="B66" s="15" t="s">
        <v>210</v>
      </c>
      <c r="C66" s="15" t="s">
        <v>136</v>
      </c>
      <c r="D66" s="4" t="s">
        <v>76</v>
      </c>
      <c r="E66" s="15" t="s">
        <v>358</v>
      </c>
      <c r="F66" s="14" t="s">
        <v>137</v>
      </c>
      <c r="G66" s="6" t="s">
        <v>61</v>
      </c>
      <c r="H66" s="245">
        <v>0</v>
      </c>
      <c r="I66" s="242">
        <f t="shared" si="0"/>
        <v>0</v>
      </c>
    </row>
    <row r="67" spans="1:9" x14ac:dyDescent="0.2">
      <c r="A67" s="302" t="s">
        <v>368</v>
      </c>
      <c r="B67" s="15" t="s">
        <v>126</v>
      </c>
      <c r="C67" s="15" t="s">
        <v>138</v>
      </c>
      <c r="D67" s="4" t="s">
        <v>76</v>
      </c>
      <c r="E67" s="15" t="s">
        <v>361</v>
      </c>
      <c r="F67" s="14" t="s">
        <v>139</v>
      </c>
      <c r="G67" s="6" t="s">
        <v>61</v>
      </c>
      <c r="H67" s="245">
        <v>0</v>
      </c>
      <c r="I67" s="242">
        <f t="shared" si="0"/>
        <v>0</v>
      </c>
    </row>
    <row r="68" spans="1:9" x14ac:dyDescent="0.2">
      <c r="A68" s="302" t="s">
        <v>371</v>
      </c>
      <c r="B68" s="15" t="s">
        <v>210</v>
      </c>
      <c r="C68" s="15" t="s">
        <v>130</v>
      </c>
      <c r="D68" s="4" t="s">
        <v>76</v>
      </c>
      <c r="E68" s="15" t="s">
        <v>129</v>
      </c>
      <c r="F68" s="14" t="s">
        <v>749</v>
      </c>
      <c r="G68" s="6" t="s">
        <v>61</v>
      </c>
      <c r="H68" s="245">
        <v>0</v>
      </c>
      <c r="I68" s="242">
        <f t="shared" si="0"/>
        <v>0</v>
      </c>
    </row>
    <row r="69" spans="1:9" x14ac:dyDescent="0.2">
      <c r="A69" s="302" t="s">
        <v>373</v>
      </c>
      <c r="B69" s="15" t="s">
        <v>126</v>
      </c>
      <c r="C69" s="15" t="s">
        <v>131</v>
      </c>
      <c r="D69" s="4" t="s">
        <v>76</v>
      </c>
      <c r="E69" s="15" t="s">
        <v>356</v>
      </c>
      <c r="F69" s="14" t="s">
        <v>750</v>
      </c>
      <c r="G69" s="6" t="s">
        <v>61</v>
      </c>
      <c r="H69" s="245">
        <v>0</v>
      </c>
      <c r="I69" s="242">
        <f t="shared" ref="I69:I132" si="1">F69*H69</f>
        <v>0</v>
      </c>
    </row>
    <row r="70" spans="1:9" x14ac:dyDescent="0.2">
      <c r="A70" s="302" t="s">
        <v>375</v>
      </c>
      <c r="B70" s="15" t="s">
        <v>79</v>
      </c>
      <c r="C70" s="15" t="s">
        <v>751</v>
      </c>
      <c r="D70" s="4" t="s">
        <v>76</v>
      </c>
      <c r="E70" s="15" t="s">
        <v>752</v>
      </c>
      <c r="F70" s="14" t="s">
        <v>183</v>
      </c>
      <c r="G70" s="6" t="s">
        <v>61</v>
      </c>
      <c r="H70" s="245">
        <v>0</v>
      </c>
      <c r="I70" s="242">
        <f t="shared" si="1"/>
        <v>0</v>
      </c>
    </row>
    <row r="71" spans="1:9" x14ac:dyDescent="0.2">
      <c r="A71" s="302" t="s">
        <v>376</v>
      </c>
      <c r="B71" s="15" t="s">
        <v>210</v>
      </c>
      <c r="C71" s="15" t="s">
        <v>141</v>
      </c>
      <c r="D71" s="4" t="s">
        <v>76</v>
      </c>
      <c r="E71" s="15" t="s">
        <v>140</v>
      </c>
      <c r="F71" s="14" t="s">
        <v>279</v>
      </c>
      <c r="G71" s="6" t="s">
        <v>61</v>
      </c>
      <c r="H71" s="245">
        <v>0</v>
      </c>
      <c r="I71" s="242">
        <f t="shared" si="1"/>
        <v>0</v>
      </c>
    </row>
    <row r="72" spans="1:9" x14ac:dyDescent="0.2">
      <c r="A72" s="302" t="s">
        <v>378</v>
      </c>
      <c r="B72" s="15" t="s">
        <v>126</v>
      </c>
      <c r="C72" s="15" t="s">
        <v>366</v>
      </c>
      <c r="D72" s="4" t="s">
        <v>76</v>
      </c>
      <c r="E72" s="15" t="s">
        <v>367</v>
      </c>
      <c r="F72" s="14" t="s">
        <v>279</v>
      </c>
      <c r="G72" s="6" t="s">
        <v>61</v>
      </c>
      <c r="H72" s="245">
        <v>0</v>
      </c>
      <c r="I72" s="242">
        <f t="shared" si="1"/>
        <v>0</v>
      </c>
    </row>
    <row r="73" spans="1:9" x14ac:dyDescent="0.2">
      <c r="A73" s="302" t="s">
        <v>380</v>
      </c>
      <c r="B73" s="15" t="s">
        <v>217</v>
      </c>
      <c r="C73" s="15" t="s">
        <v>369</v>
      </c>
      <c r="D73" s="4" t="s">
        <v>76</v>
      </c>
      <c r="E73" s="15" t="s">
        <v>370</v>
      </c>
      <c r="F73" s="14" t="s">
        <v>753</v>
      </c>
      <c r="G73" s="6" t="s">
        <v>61</v>
      </c>
      <c r="H73" s="245">
        <v>0</v>
      </c>
      <c r="I73" s="242">
        <f t="shared" si="1"/>
        <v>0</v>
      </c>
    </row>
    <row r="74" spans="1:9" ht="25.5" x14ac:dyDescent="0.2">
      <c r="A74" s="302" t="s">
        <v>382</v>
      </c>
      <c r="B74" s="15" t="s">
        <v>372</v>
      </c>
      <c r="C74" s="4"/>
      <c r="D74" s="18" t="s">
        <v>100</v>
      </c>
      <c r="E74" s="15" t="s">
        <v>147</v>
      </c>
      <c r="F74" s="14" t="s">
        <v>183</v>
      </c>
      <c r="G74" s="6" t="s">
        <v>61</v>
      </c>
      <c r="H74" s="245">
        <v>0</v>
      </c>
      <c r="I74" s="242">
        <f t="shared" si="1"/>
        <v>0</v>
      </c>
    </row>
    <row r="75" spans="1:9" ht="25.5" x14ac:dyDescent="0.2">
      <c r="A75" s="302" t="s">
        <v>384</v>
      </c>
      <c r="B75" s="15" t="s">
        <v>374</v>
      </c>
      <c r="C75" s="4"/>
      <c r="D75" s="18" t="s">
        <v>100</v>
      </c>
      <c r="E75" s="15" t="s">
        <v>151</v>
      </c>
      <c r="F75" s="14" t="s">
        <v>183</v>
      </c>
      <c r="G75" s="6" t="s">
        <v>61</v>
      </c>
      <c r="H75" s="245">
        <v>0</v>
      </c>
      <c r="I75" s="242">
        <f t="shared" si="1"/>
        <v>0</v>
      </c>
    </row>
    <row r="76" spans="1:9" ht="25.5" x14ac:dyDescent="0.2">
      <c r="A76" s="302" t="s">
        <v>385</v>
      </c>
      <c r="B76" s="15" t="s">
        <v>374</v>
      </c>
      <c r="C76" s="4"/>
      <c r="D76" s="18" t="s">
        <v>100</v>
      </c>
      <c r="E76" s="15" t="s">
        <v>150</v>
      </c>
      <c r="F76" s="14" t="s">
        <v>183</v>
      </c>
      <c r="G76" s="6" t="s">
        <v>61</v>
      </c>
      <c r="H76" s="245">
        <v>0</v>
      </c>
      <c r="I76" s="242">
        <f t="shared" si="1"/>
        <v>0</v>
      </c>
    </row>
    <row r="77" spans="1:9" ht="25.5" x14ac:dyDescent="0.2">
      <c r="A77" s="302" t="s">
        <v>388</v>
      </c>
      <c r="B77" s="15" t="s">
        <v>377</v>
      </c>
      <c r="C77" s="4"/>
      <c r="D77" s="18" t="s">
        <v>100</v>
      </c>
      <c r="E77" s="15" t="s">
        <v>152</v>
      </c>
      <c r="F77" s="14" t="s">
        <v>183</v>
      </c>
      <c r="G77" s="6" t="s">
        <v>61</v>
      </c>
      <c r="H77" s="245">
        <v>0</v>
      </c>
      <c r="I77" s="242">
        <f t="shared" si="1"/>
        <v>0</v>
      </c>
    </row>
    <row r="78" spans="1:9" ht="25.5" x14ac:dyDescent="0.2">
      <c r="A78" s="302" t="s">
        <v>391</v>
      </c>
      <c r="B78" s="15" t="s">
        <v>379</v>
      </c>
      <c r="C78" s="4"/>
      <c r="D78" s="18" t="s">
        <v>100</v>
      </c>
      <c r="E78" s="15" t="s">
        <v>146</v>
      </c>
      <c r="F78" s="14" t="s">
        <v>279</v>
      </c>
      <c r="G78" s="6" t="s">
        <v>42</v>
      </c>
      <c r="H78" s="245">
        <v>0</v>
      </c>
      <c r="I78" s="242">
        <f t="shared" si="1"/>
        <v>0</v>
      </c>
    </row>
    <row r="79" spans="1:9" ht="25.5" x14ac:dyDescent="0.2">
      <c r="A79" s="302" t="s">
        <v>392</v>
      </c>
      <c r="B79" s="15" t="s">
        <v>381</v>
      </c>
      <c r="C79" s="4"/>
      <c r="D79" s="18" t="s">
        <v>100</v>
      </c>
      <c r="E79" s="15" t="s">
        <v>149</v>
      </c>
      <c r="F79" s="14" t="s">
        <v>183</v>
      </c>
      <c r="G79" s="6" t="s">
        <v>61</v>
      </c>
      <c r="H79" s="245">
        <v>0</v>
      </c>
      <c r="I79" s="242">
        <f t="shared" si="1"/>
        <v>0</v>
      </c>
    </row>
    <row r="80" spans="1:9" x14ac:dyDescent="0.2">
      <c r="A80" s="302" t="s">
        <v>393</v>
      </c>
      <c r="B80" s="66" t="s">
        <v>383</v>
      </c>
      <c r="C80" s="66">
        <v>2429870000</v>
      </c>
      <c r="D80" s="4" t="s">
        <v>76</v>
      </c>
      <c r="E80" s="66">
        <v>2429870000</v>
      </c>
      <c r="F80" s="14">
        <v>5</v>
      </c>
      <c r="G80" s="6" t="s">
        <v>61</v>
      </c>
      <c r="H80" s="245">
        <v>0</v>
      </c>
      <c r="I80" s="242">
        <f t="shared" si="1"/>
        <v>0</v>
      </c>
    </row>
    <row r="81" spans="1:9" x14ac:dyDescent="0.2">
      <c r="A81" s="302" t="s">
        <v>395</v>
      </c>
      <c r="B81" s="66" t="s">
        <v>126</v>
      </c>
      <c r="C81" s="66">
        <v>2486640000</v>
      </c>
      <c r="D81" s="4" t="s">
        <v>76</v>
      </c>
      <c r="E81" s="66">
        <v>2486640000</v>
      </c>
      <c r="F81" s="14">
        <v>5</v>
      </c>
      <c r="G81" s="6" t="s">
        <v>61</v>
      </c>
      <c r="H81" s="245">
        <v>0</v>
      </c>
      <c r="I81" s="242">
        <f t="shared" si="1"/>
        <v>0</v>
      </c>
    </row>
    <row r="82" spans="1:9" x14ac:dyDescent="0.2">
      <c r="A82" s="302" t="s">
        <v>754</v>
      </c>
      <c r="B82" s="66" t="s">
        <v>79</v>
      </c>
      <c r="C82" s="66">
        <v>2460780000</v>
      </c>
      <c r="D82" s="4" t="s">
        <v>76</v>
      </c>
      <c r="E82" s="66">
        <v>2460780000</v>
      </c>
      <c r="F82" s="14">
        <v>1</v>
      </c>
      <c r="G82" s="6" t="s">
        <v>61</v>
      </c>
      <c r="H82" s="245">
        <v>0</v>
      </c>
      <c r="I82" s="242">
        <f t="shared" si="1"/>
        <v>0</v>
      </c>
    </row>
    <row r="83" spans="1:9" x14ac:dyDescent="0.2">
      <c r="A83" s="302" t="s">
        <v>755</v>
      </c>
      <c r="B83" s="237" t="s">
        <v>622</v>
      </c>
      <c r="C83" s="237" t="s">
        <v>622</v>
      </c>
      <c r="D83" s="234"/>
      <c r="E83" s="234"/>
      <c r="F83" s="270">
        <v>1</v>
      </c>
      <c r="G83" s="235" t="s">
        <v>61</v>
      </c>
      <c r="H83" s="245">
        <v>0</v>
      </c>
      <c r="I83" s="242">
        <f t="shared" si="1"/>
        <v>0</v>
      </c>
    </row>
    <row r="84" spans="1:9" x14ac:dyDescent="0.2">
      <c r="A84" s="302" t="s">
        <v>756</v>
      </c>
      <c r="B84" s="309" t="s">
        <v>389</v>
      </c>
      <c r="C84" s="234" t="s">
        <v>390</v>
      </c>
      <c r="D84" s="234"/>
      <c r="E84" s="234"/>
      <c r="F84" s="270">
        <v>1</v>
      </c>
      <c r="G84" s="235" t="s">
        <v>61</v>
      </c>
      <c r="H84" s="245">
        <v>0</v>
      </c>
      <c r="I84" s="242">
        <f t="shared" si="1"/>
        <v>0</v>
      </c>
    </row>
    <row r="85" spans="1:9" x14ac:dyDescent="0.2">
      <c r="A85" s="302" t="s">
        <v>757</v>
      </c>
      <c r="B85" s="234" t="s">
        <v>153</v>
      </c>
      <c r="C85" s="234"/>
      <c r="D85" s="234"/>
      <c r="E85" s="234"/>
      <c r="F85" s="270">
        <v>2</v>
      </c>
      <c r="G85" s="235" t="s">
        <v>61</v>
      </c>
      <c r="H85" s="245">
        <v>0</v>
      </c>
      <c r="I85" s="242">
        <f t="shared" si="1"/>
        <v>0</v>
      </c>
    </row>
    <row r="86" spans="1:9" x14ac:dyDescent="0.2">
      <c r="A86" s="302" t="s">
        <v>758</v>
      </c>
      <c r="B86" s="234" t="s">
        <v>154</v>
      </c>
      <c r="C86" s="234"/>
      <c r="D86" s="234"/>
      <c r="E86" s="234"/>
      <c r="F86" s="270">
        <v>4</v>
      </c>
      <c r="G86" s="235" t="s">
        <v>61</v>
      </c>
      <c r="H86" s="245">
        <v>0</v>
      </c>
      <c r="I86" s="242">
        <f t="shared" si="1"/>
        <v>0</v>
      </c>
    </row>
    <row r="87" spans="1:9" x14ac:dyDescent="0.2">
      <c r="A87" s="302" t="s">
        <v>761</v>
      </c>
      <c r="B87" s="234" t="s">
        <v>168</v>
      </c>
      <c r="C87" s="234"/>
      <c r="D87" s="234"/>
      <c r="E87" s="234"/>
      <c r="F87" s="269">
        <v>1</v>
      </c>
      <c r="G87" s="235" t="s">
        <v>42</v>
      </c>
      <c r="H87" s="245">
        <v>0</v>
      </c>
      <c r="I87" s="242">
        <f t="shared" si="1"/>
        <v>0</v>
      </c>
    </row>
    <row r="88" spans="1:9" x14ac:dyDescent="0.2">
      <c r="A88" s="302" t="s">
        <v>894</v>
      </c>
      <c r="B88" s="28" t="s">
        <v>759</v>
      </c>
      <c r="C88" s="28" t="s">
        <v>895</v>
      </c>
      <c r="D88" s="28"/>
      <c r="E88" s="28" t="s">
        <v>398</v>
      </c>
      <c r="F88" s="14">
        <v>1</v>
      </c>
      <c r="G88" s="6" t="s">
        <v>42</v>
      </c>
      <c r="H88" s="245">
        <v>0</v>
      </c>
      <c r="I88" s="242">
        <f t="shared" si="1"/>
        <v>0</v>
      </c>
    </row>
    <row r="89" spans="1:9" x14ac:dyDescent="0.2">
      <c r="A89" s="312" t="s">
        <v>109</v>
      </c>
      <c r="B89" s="153" t="s">
        <v>423</v>
      </c>
      <c r="C89" s="358"/>
      <c r="D89" s="358"/>
      <c r="E89" s="358"/>
      <c r="F89" s="364"/>
      <c r="G89" s="357"/>
      <c r="H89" s="337"/>
      <c r="I89" s="367">
        <f>SUM(I90:I98)</f>
        <v>0</v>
      </c>
    </row>
    <row r="90" spans="1:9" x14ac:dyDescent="0.2">
      <c r="A90" s="312" t="s">
        <v>400</v>
      </c>
      <c r="B90" s="83" t="s">
        <v>425</v>
      </c>
      <c r="C90" s="355" t="s">
        <v>426</v>
      </c>
      <c r="D90" s="366"/>
      <c r="E90" s="356">
        <v>7203770</v>
      </c>
      <c r="F90" s="364">
        <v>1</v>
      </c>
      <c r="G90" s="85" t="s">
        <v>42</v>
      </c>
      <c r="H90" s="245">
        <v>0</v>
      </c>
      <c r="I90" s="337">
        <f t="shared" si="1"/>
        <v>0</v>
      </c>
    </row>
    <row r="91" spans="1:9" x14ac:dyDescent="0.2">
      <c r="A91" s="312" t="s">
        <v>403</v>
      </c>
      <c r="B91" s="358" t="s">
        <v>428</v>
      </c>
      <c r="C91" s="355" t="s">
        <v>429</v>
      </c>
      <c r="D91" s="366"/>
      <c r="E91" s="356">
        <v>720352024</v>
      </c>
      <c r="F91" s="364">
        <v>4</v>
      </c>
      <c r="G91" s="85" t="s">
        <v>61</v>
      </c>
      <c r="H91" s="245">
        <v>0</v>
      </c>
      <c r="I91" s="337">
        <f t="shared" si="1"/>
        <v>0</v>
      </c>
    </row>
    <row r="92" spans="1:9" x14ac:dyDescent="0.2">
      <c r="A92" s="312" t="s">
        <v>407</v>
      </c>
      <c r="B92" s="358" t="s">
        <v>431</v>
      </c>
      <c r="C92" s="355" t="s">
        <v>432</v>
      </c>
      <c r="D92" s="366"/>
      <c r="E92" s="356">
        <v>720352027</v>
      </c>
      <c r="F92" s="364">
        <v>8</v>
      </c>
      <c r="G92" s="357" t="s">
        <v>61</v>
      </c>
      <c r="H92" s="245">
        <v>0</v>
      </c>
      <c r="I92" s="337">
        <f t="shared" si="1"/>
        <v>0</v>
      </c>
    </row>
    <row r="93" spans="1:9" ht="25.5" x14ac:dyDescent="0.2">
      <c r="A93" s="312" t="s">
        <v>409</v>
      </c>
      <c r="B93" s="310" t="s">
        <v>434</v>
      </c>
      <c r="C93" s="355" t="s">
        <v>435</v>
      </c>
      <c r="D93" s="366"/>
      <c r="E93" s="356" t="s">
        <v>436</v>
      </c>
      <c r="F93" s="364">
        <v>50</v>
      </c>
      <c r="G93" s="357" t="s">
        <v>45</v>
      </c>
      <c r="H93" s="245">
        <v>0</v>
      </c>
      <c r="I93" s="337">
        <f t="shared" si="1"/>
        <v>0</v>
      </c>
    </row>
    <row r="94" spans="1:9" x14ac:dyDescent="0.2">
      <c r="A94" s="312" t="s">
        <v>896</v>
      </c>
      <c r="B94" s="310" t="s">
        <v>438</v>
      </c>
      <c r="C94" s="355" t="s">
        <v>439</v>
      </c>
      <c r="D94" s="366"/>
      <c r="E94" s="356" t="s">
        <v>440</v>
      </c>
      <c r="F94" s="364">
        <v>6</v>
      </c>
      <c r="G94" s="357" t="s">
        <v>441</v>
      </c>
      <c r="H94" s="245">
        <v>0</v>
      </c>
      <c r="I94" s="337">
        <f t="shared" si="1"/>
        <v>0</v>
      </c>
    </row>
    <row r="95" spans="1:9" ht="25.5" x14ac:dyDescent="0.2">
      <c r="A95" s="312" t="s">
        <v>897</v>
      </c>
      <c r="B95" s="310" t="s">
        <v>443</v>
      </c>
      <c r="C95" s="355" t="s">
        <v>444</v>
      </c>
      <c r="D95" s="366"/>
      <c r="E95" s="356">
        <v>3110835</v>
      </c>
      <c r="F95" s="364">
        <v>2</v>
      </c>
      <c r="G95" s="357" t="s">
        <v>441</v>
      </c>
      <c r="H95" s="245">
        <v>0</v>
      </c>
      <c r="I95" s="337">
        <f t="shared" si="1"/>
        <v>0</v>
      </c>
    </row>
    <row r="96" spans="1:9" ht="25.5" x14ac:dyDescent="0.2">
      <c r="A96" s="312" t="s">
        <v>898</v>
      </c>
      <c r="B96" s="310" t="s">
        <v>446</v>
      </c>
      <c r="C96" s="355" t="s">
        <v>447</v>
      </c>
      <c r="D96" s="366"/>
      <c r="E96" s="356">
        <v>2121537</v>
      </c>
      <c r="F96" s="364">
        <v>70</v>
      </c>
      <c r="G96" s="357" t="s">
        <v>45</v>
      </c>
      <c r="H96" s="245">
        <v>0</v>
      </c>
      <c r="I96" s="337">
        <f t="shared" si="1"/>
        <v>0</v>
      </c>
    </row>
    <row r="97" spans="1:9" x14ac:dyDescent="0.2">
      <c r="A97" s="312" t="s">
        <v>899</v>
      </c>
      <c r="B97" s="358" t="s">
        <v>449</v>
      </c>
      <c r="C97" s="355" t="s">
        <v>450</v>
      </c>
      <c r="D97" s="366"/>
      <c r="E97" s="356">
        <v>687900000</v>
      </c>
      <c r="F97" s="364">
        <v>2</v>
      </c>
      <c r="G97" s="357" t="s">
        <v>61</v>
      </c>
      <c r="H97" s="245">
        <v>0</v>
      </c>
      <c r="I97" s="337">
        <f t="shared" si="1"/>
        <v>0</v>
      </c>
    </row>
    <row r="98" spans="1:9" x14ac:dyDescent="0.2">
      <c r="A98" s="312" t="s">
        <v>900</v>
      </c>
      <c r="B98" s="358" t="s">
        <v>452</v>
      </c>
      <c r="C98" s="355" t="s">
        <v>453</v>
      </c>
      <c r="D98" s="366"/>
      <c r="E98" s="359">
        <v>2715002</v>
      </c>
      <c r="F98" s="364">
        <v>12</v>
      </c>
      <c r="G98" s="357" t="s">
        <v>61</v>
      </c>
      <c r="H98" s="245">
        <v>0</v>
      </c>
      <c r="I98" s="337">
        <f t="shared" si="1"/>
        <v>0</v>
      </c>
    </row>
    <row r="99" spans="1:9" x14ac:dyDescent="0.2">
      <c r="A99" s="319" t="s">
        <v>268</v>
      </c>
      <c r="B99" s="145" t="s">
        <v>771</v>
      </c>
      <c r="C99" s="321"/>
      <c r="D99" s="321"/>
      <c r="E99" s="321"/>
      <c r="F99" s="332"/>
      <c r="G99" s="322"/>
      <c r="H99" s="330"/>
      <c r="I99" s="161">
        <f>SUM(I100:I109)</f>
        <v>0</v>
      </c>
    </row>
    <row r="100" spans="1:9" x14ac:dyDescent="0.2">
      <c r="A100" s="302" t="s">
        <v>413</v>
      </c>
      <c r="B100" s="4" t="s">
        <v>772</v>
      </c>
      <c r="C100" s="303" t="s">
        <v>773</v>
      </c>
      <c r="D100" s="4"/>
      <c r="E100" s="313" t="s">
        <v>774</v>
      </c>
      <c r="F100" s="269">
        <v>1</v>
      </c>
      <c r="G100" s="11" t="s">
        <v>42</v>
      </c>
      <c r="H100" s="245">
        <v>0</v>
      </c>
      <c r="I100" s="242">
        <f t="shared" si="1"/>
        <v>0</v>
      </c>
    </row>
    <row r="101" spans="1:9" x14ac:dyDescent="0.2">
      <c r="A101" s="302" t="s">
        <v>416</v>
      </c>
      <c r="B101" s="4" t="s">
        <v>775</v>
      </c>
      <c r="C101" s="303" t="s">
        <v>776</v>
      </c>
      <c r="D101" s="4"/>
      <c r="E101" s="313" t="s">
        <v>777</v>
      </c>
      <c r="F101" s="269">
        <v>1</v>
      </c>
      <c r="G101" s="11" t="s">
        <v>42</v>
      </c>
      <c r="H101" s="245">
        <v>0</v>
      </c>
      <c r="I101" s="242">
        <f t="shared" si="1"/>
        <v>0</v>
      </c>
    </row>
    <row r="102" spans="1:9" x14ac:dyDescent="0.2">
      <c r="A102" s="302" t="s">
        <v>419</v>
      </c>
      <c r="B102" s="4" t="s">
        <v>778</v>
      </c>
      <c r="C102" s="303" t="s">
        <v>154</v>
      </c>
      <c r="D102" s="4"/>
      <c r="E102" s="313"/>
      <c r="F102" s="269">
        <v>2</v>
      </c>
      <c r="G102" s="11" t="s">
        <v>42</v>
      </c>
      <c r="H102" s="245">
        <v>0</v>
      </c>
      <c r="I102" s="242">
        <f t="shared" si="1"/>
        <v>0</v>
      </c>
    </row>
    <row r="103" spans="1:9" ht="25.5" x14ac:dyDescent="0.2">
      <c r="A103" s="302" t="s">
        <v>420</v>
      </c>
      <c r="B103" s="4" t="s">
        <v>779</v>
      </c>
      <c r="C103" s="267" t="s">
        <v>153</v>
      </c>
      <c r="D103" s="4"/>
      <c r="E103" s="313" t="s">
        <v>780</v>
      </c>
      <c r="F103" s="269">
        <v>4</v>
      </c>
      <c r="G103" s="11" t="s">
        <v>42</v>
      </c>
      <c r="H103" s="245">
        <v>0</v>
      </c>
      <c r="I103" s="242">
        <f t="shared" si="1"/>
        <v>0</v>
      </c>
    </row>
    <row r="104" spans="1:9" x14ac:dyDescent="0.2">
      <c r="A104" s="302" t="s">
        <v>422</v>
      </c>
      <c r="B104" s="4" t="s">
        <v>781</v>
      </c>
      <c r="C104" s="303" t="s">
        <v>782</v>
      </c>
      <c r="D104" s="4" t="s">
        <v>544</v>
      </c>
      <c r="E104" s="314" t="s">
        <v>783</v>
      </c>
      <c r="F104" s="13">
        <v>1</v>
      </c>
      <c r="G104" s="11" t="s">
        <v>61</v>
      </c>
      <c r="H104" s="245">
        <v>0</v>
      </c>
      <c r="I104" s="242">
        <f t="shared" si="1"/>
        <v>0</v>
      </c>
    </row>
    <row r="105" spans="1:9" x14ac:dyDescent="0.2">
      <c r="A105" s="302" t="s">
        <v>767</v>
      </c>
      <c r="B105" s="303" t="s">
        <v>784</v>
      </c>
      <c r="C105" s="303" t="s">
        <v>550</v>
      </c>
      <c r="D105" s="9" t="s">
        <v>487</v>
      </c>
      <c r="E105" s="314" t="s">
        <v>551</v>
      </c>
      <c r="F105" s="13">
        <v>1</v>
      </c>
      <c r="G105" s="302" t="s">
        <v>61</v>
      </c>
      <c r="H105" s="245">
        <v>0</v>
      </c>
      <c r="I105" s="242">
        <f t="shared" si="1"/>
        <v>0</v>
      </c>
    </row>
    <row r="106" spans="1:9" x14ac:dyDescent="0.2">
      <c r="A106" s="302" t="s">
        <v>768</v>
      </c>
      <c r="B106" s="4" t="s">
        <v>785</v>
      </c>
      <c r="C106" s="4" t="s">
        <v>553</v>
      </c>
      <c r="D106" s="9" t="s">
        <v>554</v>
      </c>
      <c r="E106" s="314">
        <v>2901250</v>
      </c>
      <c r="F106" s="13">
        <v>1</v>
      </c>
      <c r="G106" s="11" t="s">
        <v>61</v>
      </c>
      <c r="H106" s="245">
        <v>0</v>
      </c>
      <c r="I106" s="242">
        <f t="shared" si="1"/>
        <v>0</v>
      </c>
    </row>
    <row r="107" spans="1:9" x14ac:dyDescent="0.2">
      <c r="A107" s="302" t="s">
        <v>769</v>
      </c>
      <c r="B107" s="4" t="s">
        <v>786</v>
      </c>
      <c r="C107" s="4" t="s">
        <v>556</v>
      </c>
      <c r="D107" s="9" t="s">
        <v>557</v>
      </c>
      <c r="E107" s="314" t="s">
        <v>558</v>
      </c>
      <c r="F107" s="13">
        <v>1</v>
      </c>
      <c r="G107" s="11" t="s">
        <v>61</v>
      </c>
      <c r="H107" s="245">
        <v>0</v>
      </c>
      <c r="I107" s="242">
        <f t="shared" si="1"/>
        <v>0</v>
      </c>
    </row>
    <row r="108" spans="1:9" x14ac:dyDescent="0.2">
      <c r="A108" s="302" t="s">
        <v>770</v>
      </c>
      <c r="B108" s="4" t="s">
        <v>787</v>
      </c>
      <c r="C108" s="4" t="s">
        <v>788</v>
      </c>
      <c r="D108" s="9"/>
      <c r="E108" s="314"/>
      <c r="F108" s="13">
        <v>2</v>
      </c>
      <c r="G108" s="11" t="s">
        <v>61</v>
      </c>
      <c r="H108" s="245">
        <v>0</v>
      </c>
      <c r="I108" s="242">
        <f t="shared" si="1"/>
        <v>0</v>
      </c>
    </row>
    <row r="109" spans="1:9" x14ac:dyDescent="0.2">
      <c r="A109" s="302" t="s">
        <v>901</v>
      </c>
      <c r="B109" s="234" t="s">
        <v>456</v>
      </c>
      <c r="C109" s="303" t="s">
        <v>789</v>
      </c>
      <c r="D109" s="234"/>
      <c r="E109" s="234"/>
      <c r="F109" s="269">
        <v>45</v>
      </c>
      <c r="G109" s="235" t="s">
        <v>45</v>
      </c>
      <c r="H109" s="245">
        <v>0</v>
      </c>
      <c r="I109" s="242">
        <f t="shared" si="1"/>
        <v>0</v>
      </c>
    </row>
    <row r="110" spans="1:9" x14ac:dyDescent="0.2">
      <c r="A110" s="319" t="s">
        <v>279</v>
      </c>
      <c r="B110" s="111" t="s">
        <v>412</v>
      </c>
      <c r="C110" s="321"/>
      <c r="D110" s="321"/>
      <c r="E110" s="321"/>
      <c r="F110" s="332"/>
      <c r="G110" s="322"/>
      <c r="H110" s="330"/>
      <c r="I110" s="161">
        <f>SUM(I111:I115)</f>
        <v>0</v>
      </c>
    </row>
    <row r="111" spans="1:9" x14ac:dyDescent="0.2">
      <c r="A111" s="302" t="s">
        <v>424</v>
      </c>
      <c r="B111" s="234" t="s">
        <v>790</v>
      </c>
      <c r="C111" s="234" t="s">
        <v>902</v>
      </c>
      <c r="D111" s="28"/>
      <c r="E111" s="234"/>
      <c r="F111" s="14">
        <v>2</v>
      </c>
      <c r="G111" s="235" t="s">
        <v>61</v>
      </c>
      <c r="H111" s="245">
        <v>0</v>
      </c>
      <c r="I111" s="242">
        <f t="shared" si="1"/>
        <v>0</v>
      </c>
    </row>
    <row r="112" spans="1:9" x14ac:dyDescent="0.2">
      <c r="A112" s="302" t="s">
        <v>427</v>
      </c>
      <c r="B112" s="234" t="s">
        <v>417</v>
      </c>
      <c r="C112" s="234"/>
      <c r="D112" s="28"/>
      <c r="E112" s="234" t="s">
        <v>792</v>
      </c>
      <c r="F112" s="14">
        <v>2</v>
      </c>
      <c r="G112" s="235" t="s">
        <v>42</v>
      </c>
      <c r="H112" s="245">
        <v>0</v>
      </c>
      <c r="I112" s="242">
        <f t="shared" si="1"/>
        <v>0</v>
      </c>
    </row>
    <row r="113" spans="1:9" x14ac:dyDescent="0.2">
      <c r="A113" s="302" t="s">
        <v>430</v>
      </c>
      <c r="B113" s="234" t="s">
        <v>157</v>
      </c>
      <c r="C113" s="234"/>
      <c r="D113" s="28"/>
      <c r="E113" s="234" t="s">
        <v>156</v>
      </c>
      <c r="F113" s="14">
        <v>4</v>
      </c>
      <c r="G113" s="235" t="s">
        <v>42</v>
      </c>
      <c r="H113" s="245">
        <v>0</v>
      </c>
      <c r="I113" s="242">
        <f t="shared" si="1"/>
        <v>0</v>
      </c>
    </row>
    <row r="114" spans="1:9" x14ac:dyDescent="0.2">
      <c r="A114" s="302" t="s">
        <v>433</v>
      </c>
      <c r="B114" s="234" t="s">
        <v>421</v>
      </c>
      <c r="C114" s="234" t="s">
        <v>903</v>
      </c>
      <c r="D114" s="28"/>
      <c r="E114" s="234"/>
      <c r="F114" s="14">
        <v>2</v>
      </c>
      <c r="G114" s="235" t="s">
        <v>42</v>
      </c>
      <c r="H114" s="245">
        <v>0</v>
      </c>
      <c r="I114" s="242">
        <f t="shared" si="1"/>
        <v>0</v>
      </c>
    </row>
    <row r="115" spans="1:9" x14ac:dyDescent="0.2">
      <c r="A115" s="302" t="s">
        <v>437</v>
      </c>
      <c r="B115" s="234" t="s">
        <v>793</v>
      </c>
      <c r="C115" s="234" t="s">
        <v>794</v>
      </c>
      <c r="D115" s="28"/>
      <c r="E115" s="234" t="s">
        <v>158</v>
      </c>
      <c r="F115" s="14">
        <v>2</v>
      </c>
      <c r="G115" s="235" t="s">
        <v>61</v>
      </c>
      <c r="H115" s="245">
        <v>0</v>
      </c>
      <c r="I115" s="242">
        <f t="shared" si="1"/>
        <v>0</v>
      </c>
    </row>
    <row r="116" spans="1:9" x14ac:dyDescent="0.2">
      <c r="A116" s="319" t="s">
        <v>132</v>
      </c>
      <c r="B116" s="111" t="s">
        <v>795</v>
      </c>
      <c r="C116" s="321"/>
      <c r="D116" s="321"/>
      <c r="E116" s="321"/>
      <c r="F116" s="332"/>
      <c r="G116" s="322"/>
      <c r="H116" s="330"/>
      <c r="I116" s="161">
        <f>SUM(I117:I118)</f>
        <v>0</v>
      </c>
    </row>
    <row r="117" spans="1:9" ht="13.5" x14ac:dyDescent="0.25">
      <c r="A117" s="302" t="s">
        <v>455</v>
      </c>
      <c r="B117" s="486" t="s">
        <v>1415</v>
      </c>
      <c r="C117" s="234" t="s">
        <v>796</v>
      </c>
      <c r="D117" s="28"/>
      <c r="E117" s="234" t="s">
        <v>904</v>
      </c>
      <c r="F117" s="14">
        <v>2</v>
      </c>
      <c r="G117" s="235" t="s">
        <v>42</v>
      </c>
      <c r="H117" s="245">
        <v>0</v>
      </c>
      <c r="I117" s="242">
        <f t="shared" si="1"/>
        <v>0</v>
      </c>
    </row>
    <row r="118" spans="1:9" x14ac:dyDescent="0.2">
      <c r="A118" s="302" t="s">
        <v>458</v>
      </c>
      <c r="B118" s="234" t="s">
        <v>797</v>
      </c>
      <c r="C118" s="234" t="s">
        <v>905</v>
      </c>
      <c r="D118" s="234"/>
      <c r="E118" s="234"/>
      <c r="F118" s="14">
        <v>2</v>
      </c>
      <c r="G118" s="235" t="s">
        <v>42</v>
      </c>
      <c r="H118" s="245">
        <v>0</v>
      </c>
      <c r="I118" s="242">
        <f t="shared" si="1"/>
        <v>0</v>
      </c>
    </row>
    <row r="119" spans="1:9" x14ac:dyDescent="0.2">
      <c r="A119" s="312" t="s">
        <v>359</v>
      </c>
      <c r="B119" s="362" t="s">
        <v>798</v>
      </c>
      <c r="C119" s="358"/>
      <c r="D119" s="358"/>
      <c r="E119" s="358"/>
      <c r="F119" s="364"/>
      <c r="G119" s="357"/>
      <c r="H119" s="337"/>
      <c r="I119" s="367">
        <f>SUM(I120:I122)</f>
        <v>0</v>
      </c>
    </row>
    <row r="120" spans="1:9" x14ac:dyDescent="0.2">
      <c r="A120" s="312" t="s">
        <v>476</v>
      </c>
      <c r="B120" s="358" t="s">
        <v>799</v>
      </c>
      <c r="C120" s="358" t="s">
        <v>905</v>
      </c>
      <c r="D120" s="358"/>
      <c r="E120" s="358"/>
      <c r="F120" s="365">
        <v>2</v>
      </c>
      <c r="G120" s="357" t="s">
        <v>42</v>
      </c>
      <c r="H120" s="245">
        <v>0</v>
      </c>
      <c r="I120" s="337">
        <f t="shared" si="1"/>
        <v>0</v>
      </c>
    </row>
    <row r="121" spans="1:9" x14ac:dyDescent="0.2">
      <c r="A121" s="312" t="s">
        <v>481</v>
      </c>
      <c r="B121" s="358" t="s">
        <v>800</v>
      </c>
      <c r="C121" s="358" t="s">
        <v>905</v>
      </c>
      <c r="D121" s="358"/>
      <c r="E121" s="358"/>
      <c r="F121" s="365">
        <v>2</v>
      </c>
      <c r="G121" s="357" t="s">
        <v>61</v>
      </c>
      <c r="H121" s="245">
        <v>0</v>
      </c>
      <c r="I121" s="337">
        <f t="shared" si="1"/>
        <v>0</v>
      </c>
    </row>
    <row r="122" spans="1:9" x14ac:dyDescent="0.2">
      <c r="A122" s="312" t="s">
        <v>484</v>
      </c>
      <c r="B122" s="358" t="s">
        <v>801</v>
      </c>
      <c r="C122" s="358"/>
      <c r="D122" s="358"/>
      <c r="E122" s="358" t="s">
        <v>802</v>
      </c>
      <c r="F122" s="365">
        <v>2</v>
      </c>
      <c r="G122" s="357" t="s">
        <v>42</v>
      </c>
      <c r="H122" s="245">
        <v>0</v>
      </c>
      <c r="I122" s="337">
        <f t="shared" si="1"/>
        <v>0</v>
      </c>
    </row>
    <row r="123" spans="1:9" x14ac:dyDescent="0.2">
      <c r="A123" s="319" t="s">
        <v>680</v>
      </c>
      <c r="B123" s="111" t="s">
        <v>454</v>
      </c>
      <c r="C123" s="321"/>
      <c r="D123" s="321"/>
      <c r="E123" s="321"/>
      <c r="F123" s="332"/>
      <c r="G123" s="322"/>
      <c r="H123" s="330"/>
      <c r="I123" s="161">
        <f>SUM(I124:I130)</f>
        <v>0</v>
      </c>
    </row>
    <row r="124" spans="1:9" x14ac:dyDescent="0.2">
      <c r="A124" s="302" t="s">
        <v>682</v>
      </c>
      <c r="B124" s="234" t="s">
        <v>459</v>
      </c>
      <c r="C124" s="234"/>
      <c r="D124" s="234"/>
      <c r="E124" s="28" t="s">
        <v>807</v>
      </c>
      <c r="F124" s="14">
        <v>650</v>
      </c>
      <c r="G124" s="235" t="s">
        <v>45</v>
      </c>
      <c r="H124" s="245">
        <v>0</v>
      </c>
      <c r="I124" s="242">
        <f t="shared" si="1"/>
        <v>0</v>
      </c>
    </row>
    <row r="125" spans="1:9" x14ac:dyDescent="0.2">
      <c r="A125" s="302" t="s">
        <v>685</v>
      </c>
      <c r="B125" s="234" t="s">
        <v>459</v>
      </c>
      <c r="C125" s="234"/>
      <c r="D125" s="234"/>
      <c r="E125" s="28" t="s">
        <v>462</v>
      </c>
      <c r="F125" s="14">
        <v>120</v>
      </c>
      <c r="G125" s="235" t="s">
        <v>45</v>
      </c>
      <c r="H125" s="245">
        <v>0</v>
      </c>
      <c r="I125" s="242">
        <f t="shared" si="1"/>
        <v>0</v>
      </c>
    </row>
    <row r="126" spans="1:9" x14ac:dyDescent="0.2">
      <c r="A126" s="302" t="s">
        <v>688</v>
      </c>
      <c r="B126" s="234" t="s">
        <v>459</v>
      </c>
      <c r="C126" s="234"/>
      <c r="D126" s="234"/>
      <c r="E126" s="28" t="s">
        <v>810</v>
      </c>
      <c r="F126" s="14">
        <v>60</v>
      </c>
      <c r="G126" s="235" t="s">
        <v>45</v>
      </c>
      <c r="H126" s="245">
        <v>0</v>
      </c>
      <c r="I126" s="242">
        <f t="shared" si="1"/>
        <v>0</v>
      </c>
    </row>
    <row r="127" spans="1:9" x14ac:dyDescent="0.2">
      <c r="A127" s="302" t="s">
        <v>691</v>
      </c>
      <c r="B127" s="234" t="s">
        <v>468</v>
      </c>
      <c r="C127" s="234" t="s">
        <v>906</v>
      </c>
      <c r="D127" s="234"/>
      <c r="E127" s="234"/>
      <c r="F127" s="14">
        <v>100</v>
      </c>
      <c r="G127" s="235" t="s">
        <v>45</v>
      </c>
      <c r="H127" s="245">
        <v>0</v>
      </c>
      <c r="I127" s="242">
        <f t="shared" si="1"/>
        <v>0</v>
      </c>
    </row>
    <row r="128" spans="1:9" x14ac:dyDescent="0.2">
      <c r="A128" s="302" t="s">
        <v>694</v>
      </c>
      <c r="B128" s="234" t="s">
        <v>471</v>
      </c>
      <c r="C128" s="234"/>
      <c r="D128" s="234"/>
      <c r="E128" s="234"/>
      <c r="F128" s="14">
        <v>600</v>
      </c>
      <c r="G128" s="235" t="s">
        <v>45</v>
      </c>
      <c r="H128" s="245">
        <v>0</v>
      </c>
      <c r="I128" s="242">
        <f t="shared" si="1"/>
        <v>0</v>
      </c>
    </row>
    <row r="129" spans="1:9" x14ac:dyDescent="0.2">
      <c r="A129" s="302" t="s">
        <v>697</v>
      </c>
      <c r="B129" s="234" t="s">
        <v>473</v>
      </c>
      <c r="C129" s="234"/>
      <c r="D129" s="234"/>
      <c r="E129" s="234" t="s">
        <v>474</v>
      </c>
      <c r="F129" s="14">
        <v>4</v>
      </c>
      <c r="G129" s="235" t="s">
        <v>42</v>
      </c>
      <c r="H129" s="245">
        <v>0</v>
      </c>
      <c r="I129" s="242">
        <f t="shared" si="1"/>
        <v>0</v>
      </c>
    </row>
    <row r="130" spans="1:9" x14ac:dyDescent="0.2">
      <c r="A130" s="302" t="s">
        <v>700</v>
      </c>
      <c r="B130" s="234" t="s">
        <v>764</v>
      </c>
      <c r="C130" s="234" t="s">
        <v>907</v>
      </c>
      <c r="D130" s="234"/>
      <c r="E130" s="234" t="s">
        <v>766</v>
      </c>
      <c r="F130" s="270">
        <v>6</v>
      </c>
      <c r="G130" s="235" t="s">
        <v>42</v>
      </c>
      <c r="H130" s="245">
        <v>0</v>
      </c>
      <c r="I130" s="242">
        <f t="shared" si="1"/>
        <v>0</v>
      </c>
    </row>
    <row r="131" spans="1:9" x14ac:dyDescent="0.2">
      <c r="A131" s="312" t="s">
        <v>142</v>
      </c>
      <c r="B131" s="363" t="s">
        <v>815</v>
      </c>
      <c r="C131" s="92"/>
      <c r="D131" s="92"/>
      <c r="E131" s="92"/>
      <c r="F131" s="365"/>
      <c r="G131" s="89"/>
      <c r="H131" s="337"/>
      <c r="I131" s="367">
        <f>SUM(I132:I136)</f>
        <v>0</v>
      </c>
    </row>
    <row r="132" spans="1:9" ht="25.5" x14ac:dyDescent="0.2">
      <c r="A132" s="312" t="s">
        <v>805</v>
      </c>
      <c r="B132" s="88" t="s">
        <v>817</v>
      </c>
      <c r="C132" s="88" t="s">
        <v>818</v>
      </c>
      <c r="D132" s="90" t="s">
        <v>60</v>
      </c>
      <c r="E132" s="88" t="s">
        <v>818</v>
      </c>
      <c r="F132" s="365">
        <v>3</v>
      </c>
      <c r="G132" s="89" t="s">
        <v>42</v>
      </c>
      <c r="H132" s="245">
        <v>0</v>
      </c>
      <c r="I132" s="337">
        <f t="shared" si="1"/>
        <v>0</v>
      </c>
    </row>
    <row r="133" spans="1:9" ht="38.25" x14ac:dyDescent="0.2">
      <c r="A133" s="312" t="s">
        <v>806</v>
      </c>
      <c r="B133" s="88" t="s">
        <v>821</v>
      </c>
      <c r="C133" s="90" t="s">
        <v>820</v>
      </c>
      <c r="D133" s="90" t="s">
        <v>60</v>
      </c>
      <c r="E133" s="91" t="s">
        <v>822</v>
      </c>
      <c r="F133" s="365">
        <v>2</v>
      </c>
      <c r="G133" s="89" t="s">
        <v>42</v>
      </c>
      <c r="H133" s="245">
        <v>0</v>
      </c>
      <c r="I133" s="337">
        <f t="shared" ref="I133:I136" si="2">F133*H133</f>
        <v>0</v>
      </c>
    </row>
    <row r="134" spans="1:9" ht="38.25" x14ac:dyDescent="0.2">
      <c r="A134" s="312" t="s">
        <v>808</v>
      </c>
      <c r="B134" s="88" t="s">
        <v>825</v>
      </c>
      <c r="C134" s="87" t="s">
        <v>908</v>
      </c>
      <c r="D134" s="90" t="s">
        <v>60</v>
      </c>
      <c r="E134" s="91" t="s">
        <v>826</v>
      </c>
      <c r="F134" s="365">
        <v>1</v>
      </c>
      <c r="G134" s="89" t="s">
        <v>42</v>
      </c>
      <c r="H134" s="245">
        <v>0</v>
      </c>
      <c r="I134" s="337">
        <f t="shared" si="2"/>
        <v>0</v>
      </c>
    </row>
    <row r="135" spans="1:9" x14ac:dyDescent="0.2">
      <c r="A135" s="312" t="s">
        <v>809</v>
      </c>
      <c r="B135" s="360" t="s">
        <v>701</v>
      </c>
      <c r="C135" s="310" t="s">
        <v>702</v>
      </c>
      <c r="D135" s="90" t="s">
        <v>60</v>
      </c>
      <c r="E135" s="310" t="s">
        <v>702</v>
      </c>
      <c r="F135" s="93">
        <v>1</v>
      </c>
      <c r="G135" s="357" t="s">
        <v>61</v>
      </c>
      <c r="H135" s="245">
        <v>0</v>
      </c>
      <c r="I135" s="337">
        <f t="shared" si="2"/>
        <v>0</v>
      </c>
    </row>
    <row r="136" spans="1:9" ht="25.5" x14ac:dyDescent="0.2">
      <c r="A136" s="312" t="s">
        <v>811</v>
      </c>
      <c r="B136" s="361" t="s">
        <v>704</v>
      </c>
      <c r="C136" s="310" t="s">
        <v>112</v>
      </c>
      <c r="D136" s="91" t="s">
        <v>100</v>
      </c>
      <c r="E136" s="356">
        <v>2700356</v>
      </c>
      <c r="F136" s="364">
        <v>4</v>
      </c>
      <c r="G136" s="357" t="s">
        <v>61</v>
      </c>
      <c r="H136" s="245">
        <v>0</v>
      </c>
      <c r="I136" s="337">
        <f t="shared" si="2"/>
        <v>0</v>
      </c>
    </row>
    <row r="137" spans="1:9" x14ac:dyDescent="0.2">
      <c r="A137" s="551" t="s">
        <v>1360</v>
      </c>
      <c r="B137" s="551"/>
      <c r="C137" s="551"/>
      <c r="D137" s="551"/>
      <c r="E137" s="551"/>
      <c r="F137" s="551"/>
      <c r="G137" s="551"/>
      <c r="H137" s="551"/>
      <c r="I137" s="147">
        <f>I131+I1230</f>
        <v>0</v>
      </c>
    </row>
    <row r="138" spans="1:9" x14ac:dyDescent="0.2">
      <c r="A138" s="554" t="s">
        <v>1361</v>
      </c>
      <c r="B138" s="554"/>
      <c r="C138" s="554"/>
      <c r="D138" s="554"/>
      <c r="E138" s="554"/>
      <c r="F138" s="554"/>
      <c r="G138" s="554"/>
      <c r="H138" s="554"/>
      <c r="I138" s="337">
        <f>I131+I119+I89</f>
        <v>0</v>
      </c>
    </row>
    <row r="139" spans="1:9" x14ac:dyDescent="0.2">
      <c r="A139" s="340"/>
    </row>
    <row r="140" spans="1:9" x14ac:dyDescent="0.2">
      <c r="B140" s="78" t="s">
        <v>857</v>
      </c>
    </row>
  </sheetData>
  <sheetProtection algorithmName="SHA-512" hashValue="CaWGy48VZgV02Og8HY2VnFBGuWPvcBerNCPZZE5SqoKnvwAMF77Nt3DC1WKH1yWLa/Qf9IkJtSK9OIXkuHtw2Q==" saltValue="bg2LLrs2Rs7uy5jVkyVd2A==" spinCount="100000" sheet="1" objects="1" scenarios="1"/>
  <protectedRanges>
    <protectedRange sqref="H132:H136" name="Vahemik8"/>
    <protectedRange sqref="H124:H130" name="Vahemik7"/>
    <protectedRange sqref="H120:H122" name="Vahemik6"/>
    <protectedRange sqref="H117:H118" name="Vahemik5"/>
    <protectedRange sqref="H111:H115" name="Vahemik4"/>
    <protectedRange sqref="H100:H109" name="Vahemik3"/>
    <protectedRange sqref="H90:H98" name="Vahemik2"/>
    <protectedRange sqref="H5:H88" name="Vahemik1"/>
  </protectedRanges>
  <mergeCells count="2">
    <mergeCell ref="A137:H137"/>
    <mergeCell ref="A138:H13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46BA-958B-464E-8689-8B0933E4EE60}">
  <dimension ref="A1:G37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62.140625" style="229" bestFit="1" customWidth="1"/>
    <col min="3" max="3" width="6" style="229" bestFit="1" customWidth="1"/>
    <col min="4" max="4" width="7.42578125" style="268" bestFit="1" customWidth="1"/>
    <col min="5" max="5" width="16.140625" style="239" customWidth="1"/>
    <col min="6" max="6" width="19.7109375" style="243" customWidth="1"/>
    <col min="7" max="7" width="18.7109375" style="229" bestFit="1" customWidth="1"/>
    <col min="8" max="16384" width="8.7109375" style="229"/>
  </cols>
  <sheetData>
    <row r="1" spans="1:7" x14ac:dyDescent="0.2">
      <c r="B1" s="133" t="s">
        <v>1284</v>
      </c>
    </row>
    <row r="2" spans="1:7" x14ac:dyDescent="0.2">
      <c r="B2" s="133" t="s">
        <v>909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910</v>
      </c>
      <c r="C4" s="233" t="s">
        <v>42</v>
      </c>
      <c r="D4" s="269">
        <v>1</v>
      </c>
      <c r="E4" s="271">
        <v>0</v>
      </c>
      <c r="F4" s="242">
        <f>D4*E4</f>
        <v>0</v>
      </c>
      <c r="G4" s="234"/>
    </row>
    <row r="5" spans="1:7" x14ac:dyDescent="0.2">
      <c r="A5" s="246">
        <v>2</v>
      </c>
      <c r="B5" s="247" t="s">
        <v>43</v>
      </c>
      <c r="C5" s="249" t="s">
        <v>42</v>
      </c>
      <c r="D5" s="272">
        <v>1</v>
      </c>
      <c r="E5" s="250"/>
      <c r="F5" s="248"/>
      <c r="G5" s="249" t="s">
        <v>44</v>
      </c>
    </row>
    <row r="6" spans="1:7" x14ac:dyDescent="0.2">
      <c r="A6" s="233">
        <v>3</v>
      </c>
      <c r="B6" s="234" t="s">
        <v>911</v>
      </c>
      <c r="C6" s="233" t="s">
        <v>42</v>
      </c>
      <c r="D6" s="269">
        <v>1</v>
      </c>
      <c r="E6" s="271">
        <v>0</v>
      </c>
      <c r="F6" s="242">
        <f t="shared" ref="F6:F36" si="0">D6*E6</f>
        <v>0</v>
      </c>
      <c r="G6" s="234"/>
    </row>
    <row r="7" spans="1:7" x14ac:dyDescent="0.2">
      <c r="A7" s="233">
        <v>4</v>
      </c>
      <c r="B7" s="234" t="s">
        <v>912</v>
      </c>
      <c r="C7" s="233" t="s">
        <v>42</v>
      </c>
      <c r="D7" s="269">
        <v>1</v>
      </c>
      <c r="E7" s="271">
        <v>0</v>
      </c>
      <c r="F7" s="242">
        <f t="shared" si="0"/>
        <v>0</v>
      </c>
      <c r="G7" s="234"/>
    </row>
    <row r="8" spans="1:7" x14ac:dyDescent="0.2">
      <c r="A8" s="233">
        <v>5</v>
      </c>
      <c r="B8" s="234" t="s">
        <v>913</v>
      </c>
      <c r="C8" s="233" t="s">
        <v>42</v>
      </c>
      <c r="D8" s="269">
        <v>1</v>
      </c>
      <c r="E8" s="271">
        <v>0</v>
      </c>
      <c r="F8" s="242">
        <f t="shared" si="0"/>
        <v>0</v>
      </c>
      <c r="G8" s="234"/>
    </row>
    <row r="9" spans="1:7" x14ac:dyDescent="0.2">
      <c r="A9" s="233">
        <v>6</v>
      </c>
      <c r="B9" s="234" t="s">
        <v>914</v>
      </c>
      <c r="C9" s="233" t="s">
        <v>42</v>
      </c>
      <c r="D9" s="269">
        <v>4</v>
      </c>
      <c r="E9" s="271">
        <v>0</v>
      </c>
      <c r="F9" s="242">
        <f t="shared" si="0"/>
        <v>0</v>
      </c>
      <c r="G9" s="234"/>
    </row>
    <row r="10" spans="1:7" x14ac:dyDescent="0.2">
      <c r="A10" s="233">
        <v>7</v>
      </c>
      <c r="B10" s="234" t="s">
        <v>915</v>
      </c>
      <c r="C10" s="233" t="s">
        <v>42</v>
      </c>
      <c r="D10" s="269">
        <v>6</v>
      </c>
      <c r="E10" s="271">
        <v>0</v>
      </c>
      <c r="F10" s="242">
        <f t="shared" si="0"/>
        <v>0</v>
      </c>
      <c r="G10" s="234"/>
    </row>
    <row r="11" spans="1:7" x14ac:dyDescent="0.2">
      <c r="A11" s="233">
        <v>8</v>
      </c>
      <c r="B11" s="234" t="s">
        <v>864</v>
      </c>
      <c r="C11" s="233" t="s">
        <v>588</v>
      </c>
      <c r="D11" s="269">
        <v>1</v>
      </c>
      <c r="E11" s="271">
        <v>0</v>
      </c>
      <c r="F11" s="242">
        <f t="shared" si="0"/>
        <v>0</v>
      </c>
      <c r="G11" s="234"/>
    </row>
    <row r="12" spans="1:7" x14ac:dyDescent="0.2">
      <c r="A12" s="233">
        <v>9</v>
      </c>
      <c r="B12" s="234" t="s">
        <v>916</v>
      </c>
      <c r="C12" s="233" t="s">
        <v>42</v>
      </c>
      <c r="D12" s="269">
        <v>2</v>
      </c>
      <c r="E12" s="271">
        <v>0</v>
      </c>
      <c r="F12" s="242">
        <f t="shared" si="0"/>
        <v>0</v>
      </c>
      <c r="G12" s="234"/>
    </row>
    <row r="13" spans="1:7" x14ac:dyDescent="0.2">
      <c r="A13" s="233">
        <v>10</v>
      </c>
      <c r="B13" s="234" t="s">
        <v>917</v>
      </c>
      <c r="C13" s="233" t="s">
        <v>42</v>
      </c>
      <c r="D13" s="269">
        <v>2</v>
      </c>
      <c r="E13" s="271">
        <v>0</v>
      </c>
      <c r="F13" s="242">
        <f t="shared" si="0"/>
        <v>0</v>
      </c>
      <c r="G13" s="234"/>
    </row>
    <row r="14" spans="1:7" x14ac:dyDescent="0.2">
      <c r="A14" s="233">
        <v>11</v>
      </c>
      <c r="B14" s="234" t="s">
        <v>884</v>
      </c>
      <c r="C14" s="233" t="s">
        <v>42</v>
      </c>
      <c r="D14" s="270">
        <v>2</v>
      </c>
      <c r="E14" s="271">
        <v>0</v>
      </c>
      <c r="F14" s="242">
        <f t="shared" si="0"/>
        <v>0</v>
      </c>
      <c r="G14" s="234"/>
    </row>
    <row r="15" spans="1:7" x14ac:dyDescent="0.2">
      <c r="A15" s="233">
        <v>12</v>
      </c>
      <c r="B15" s="234" t="s">
        <v>885</v>
      </c>
      <c r="C15" s="233" t="s">
        <v>42</v>
      </c>
      <c r="D15" s="270">
        <v>2</v>
      </c>
      <c r="E15" s="271">
        <v>0</v>
      </c>
      <c r="F15" s="242">
        <f t="shared" si="0"/>
        <v>0</v>
      </c>
      <c r="G15" s="234"/>
    </row>
    <row r="16" spans="1:7" x14ac:dyDescent="0.2">
      <c r="A16" s="233">
        <v>13</v>
      </c>
      <c r="B16" s="234" t="s">
        <v>918</v>
      </c>
      <c r="C16" s="233" t="s">
        <v>61</v>
      </c>
      <c r="D16" s="269">
        <v>2</v>
      </c>
      <c r="E16" s="271">
        <v>0</v>
      </c>
      <c r="F16" s="242">
        <f t="shared" si="0"/>
        <v>0</v>
      </c>
      <c r="G16" s="234"/>
    </row>
    <row r="17" spans="1:7" x14ac:dyDescent="0.2">
      <c r="A17" s="233">
        <v>14</v>
      </c>
      <c r="B17" s="234" t="s">
        <v>594</v>
      </c>
      <c r="C17" s="233" t="s">
        <v>42</v>
      </c>
      <c r="D17" s="269">
        <v>2</v>
      </c>
      <c r="E17" s="271">
        <v>0</v>
      </c>
      <c r="F17" s="242">
        <f t="shared" si="0"/>
        <v>0</v>
      </c>
      <c r="G17" s="234"/>
    </row>
    <row r="18" spans="1:7" x14ac:dyDescent="0.2">
      <c r="A18" s="233">
        <v>15</v>
      </c>
      <c r="B18" s="234" t="s">
        <v>595</v>
      </c>
      <c r="C18" s="233" t="s">
        <v>42</v>
      </c>
      <c r="D18" s="269">
        <v>2</v>
      </c>
      <c r="E18" s="271">
        <v>0</v>
      </c>
      <c r="F18" s="242">
        <f t="shared" si="0"/>
        <v>0</v>
      </c>
      <c r="G18" s="234"/>
    </row>
    <row r="19" spans="1:7" x14ac:dyDescent="0.2">
      <c r="A19" s="233">
        <v>16</v>
      </c>
      <c r="B19" s="234" t="s">
        <v>596</v>
      </c>
      <c r="C19" s="233" t="s">
        <v>45</v>
      </c>
      <c r="D19" s="269">
        <v>100</v>
      </c>
      <c r="E19" s="271">
        <v>0</v>
      </c>
      <c r="F19" s="242">
        <f t="shared" si="0"/>
        <v>0</v>
      </c>
      <c r="G19" s="234"/>
    </row>
    <row r="20" spans="1:7" x14ac:dyDescent="0.2">
      <c r="A20" s="233">
        <v>17</v>
      </c>
      <c r="B20" s="234" t="s">
        <v>598</v>
      </c>
      <c r="C20" s="233" t="s">
        <v>61</v>
      </c>
      <c r="D20" s="269">
        <v>4</v>
      </c>
      <c r="E20" s="271">
        <v>0</v>
      </c>
      <c r="F20" s="242">
        <f t="shared" si="0"/>
        <v>0</v>
      </c>
      <c r="G20" s="234"/>
    </row>
    <row r="21" spans="1:7" x14ac:dyDescent="0.2">
      <c r="A21" s="233">
        <v>18</v>
      </c>
      <c r="B21" s="234" t="s">
        <v>597</v>
      </c>
      <c r="C21" s="233" t="s">
        <v>45</v>
      </c>
      <c r="D21" s="14">
        <v>2430</v>
      </c>
      <c r="E21" s="271">
        <v>0</v>
      </c>
      <c r="F21" s="242">
        <f t="shared" si="0"/>
        <v>0</v>
      </c>
      <c r="G21" s="234"/>
    </row>
    <row r="22" spans="1:7" x14ac:dyDescent="0.2">
      <c r="A22" s="233">
        <v>19</v>
      </c>
      <c r="B22" s="234" t="s">
        <v>599</v>
      </c>
      <c r="C22" s="233" t="s">
        <v>42</v>
      </c>
      <c r="D22" s="14">
        <v>1</v>
      </c>
      <c r="E22" s="271">
        <v>0</v>
      </c>
      <c r="F22" s="242">
        <f t="shared" si="0"/>
        <v>0</v>
      </c>
      <c r="G22" s="234"/>
    </row>
    <row r="23" spans="1:7" x14ac:dyDescent="0.2">
      <c r="A23" s="233">
        <v>20</v>
      </c>
      <c r="B23" s="234" t="s">
        <v>600</v>
      </c>
      <c r="C23" s="233" t="s">
        <v>61</v>
      </c>
      <c r="D23" s="269">
        <v>6</v>
      </c>
      <c r="E23" s="271">
        <v>0</v>
      </c>
      <c r="F23" s="242">
        <f t="shared" si="0"/>
        <v>0</v>
      </c>
      <c r="G23" s="234"/>
    </row>
    <row r="24" spans="1:7" x14ac:dyDescent="0.2">
      <c r="A24" s="233">
        <v>21</v>
      </c>
      <c r="B24" s="234" t="s">
        <v>601</v>
      </c>
      <c r="C24" s="233" t="s">
        <v>42</v>
      </c>
      <c r="D24" s="270">
        <v>1</v>
      </c>
      <c r="E24" s="271">
        <v>0</v>
      </c>
      <c r="F24" s="242">
        <f t="shared" si="0"/>
        <v>0</v>
      </c>
      <c r="G24" s="234"/>
    </row>
    <row r="25" spans="1:7" x14ac:dyDescent="0.2">
      <c r="A25" s="233">
        <v>22</v>
      </c>
      <c r="B25" s="234" t="s">
        <v>602</v>
      </c>
      <c r="C25" s="233" t="s">
        <v>42</v>
      </c>
      <c r="D25" s="270">
        <v>1</v>
      </c>
      <c r="E25" s="271">
        <v>0</v>
      </c>
      <c r="F25" s="242">
        <f t="shared" si="0"/>
        <v>0</v>
      </c>
      <c r="G25" s="234"/>
    </row>
    <row r="26" spans="1:7" x14ac:dyDescent="0.2">
      <c r="A26" s="233">
        <v>23</v>
      </c>
      <c r="B26" s="234" t="s">
        <v>723</v>
      </c>
      <c r="C26" s="233" t="s">
        <v>42</v>
      </c>
      <c r="D26" s="270">
        <v>1</v>
      </c>
      <c r="E26" s="271">
        <v>0</v>
      </c>
      <c r="F26" s="242">
        <f t="shared" si="0"/>
        <v>0</v>
      </c>
      <c r="G26" s="234"/>
    </row>
    <row r="27" spans="1:7" x14ac:dyDescent="0.2">
      <c r="A27" s="246">
        <v>24</v>
      </c>
      <c r="B27" s="273" t="s">
        <v>866</v>
      </c>
      <c r="C27" s="246" t="s">
        <v>42</v>
      </c>
      <c r="D27" s="274">
        <v>1</v>
      </c>
      <c r="E27" s="250"/>
      <c r="F27" s="248"/>
      <c r="G27" s="249" t="s">
        <v>44</v>
      </c>
    </row>
    <row r="28" spans="1:7" x14ac:dyDescent="0.2">
      <c r="A28" s="246">
        <v>25</v>
      </c>
      <c r="B28" s="273" t="s">
        <v>48</v>
      </c>
      <c r="C28" s="246" t="s">
        <v>42</v>
      </c>
      <c r="D28" s="274">
        <v>1</v>
      </c>
      <c r="E28" s="250"/>
      <c r="F28" s="248"/>
      <c r="G28" s="249" t="s">
        <v>44</v>
      </c>
    </row>
    <row r="29" spans="1:7" s="315" customFormat="1" ht="15" customHeight="1" x14ac:dyDescent="0.25">
      <c r="A29" s="249">
        <v>26</v>
      </c>
      <c r="B29" s="488" t="s">
        <v>890</v>
      </c>
      <c r="C29" s="249" t="s">
        <v>42</v>
      </c>
      <c r="D29" s="272">
        <v>1</v>
      </c>
      <c r="E29" s="248"/>
      <c r="F29" s="248"/>
      <c r="G29" s="249" t="s">
        <v>44</v>
      </c>
    </row>
    <row r="30" spans="1:7" x14ac:dyDescent="0.2">
      <c r="A30" s="246">
        <v>27</v>
      </c>
      <c r="B30" s="247" t="s">
        <v>605</v>
      </c>
      <c r="C30" s="249" t="s">
        <v>42</v>
      </c>
      <c r="D30" s="272">
        <v>1</v>
      </c>
      <c r="E30" s="250"/>
      <c r="F30" s="248"/>
      <c r="G30" s="249" t="s">
        <v>44</v>
      </c>
    </row>
    <row r="31" spans="1:7" x14ac:dyDescent="0.2">
      <c r="A31" s="246">
        <v>28</v>
      </c>
      <c r="B31" s="247" t="s">
        <v>47</v>
      </c>
      <c r="C31" s="249" t="s">
        <v>42</v>
      </c>
      <c r="D31" s="272">
        <v>1</v>
      </c>
      <c r="E31" s="250"/>
      <c r="F31" s="248"/>
      <c r="G31" s="249" t="s">
        <v>44</v>
      </c>
    </row>
    <row r="32" spans="1:7" ht="25.5" x14ac:dyDescent="0.2">
      <c r="A32" s="246">
        <v>29</v>
      </c>
      <c r="B32" s="253" t="s">
        <v>50</v>
      </c>
      <c r="C32" s="249" t="s">
        <v>42</v>
      </c>
      <c r="D32" s="272">
        <v>1</v>
      </c>
      <c r="E32" s="250"/>
      <c r="F32" s="248"/>
      <c r="G32" s="249" t="s">
        <v>44</v>
      </c>
    </row>
    <row r="33" spans="1:7" x14ac:dyDescent="0.2">
      <c r="A33" s="246">
        <v>30</v>
      </c>
      <c r="B33" s="247" t="s">
        <v>51</v>
      </c>
      <c r="C33" s="249" t="s">
        <v>42</v>
      </c>
      <c r="D33" s="272">
        <v>1</v>
      </c>
      <c r="E33" s="250"/>
      <c r="F33" s="248"/>
      <c r="G33" s="249" t="s">
        <v>44</v>
      </c>
    </row>
    <row r="34" spans="1:7" x14ac:dyDescent="0.2">
      <c r="A34" s="233">
        <v>31</v>
      </c>
      <c r="B34" s="234" t="s">
        <v>52</v>
      </c>
      <c r="C34" s="233" t="s">
        <v>588</v>
      </c>
      <c r="D34" s="269">
        <v>1</v>
      </c>
      <c r="E34" s="271">
        <v>0</v>
      </c>
      <c r="F34" s="242">
        <f t="shared" si="0"/>
        <v>0</v>
      </c>
      <c r="G34" s="234"/>
    </row>
    <row r="35" spans="1:7" x14ac:dyDescent="0.2">
      <c r="A35" s="233">
        <v>32</v>
      </c>
      <c r="B35" s="234" t="s">
        <v>53</v>
      </c>
      <c r="C35" s="233" t="s">
        <v>588</v>
      </c>
      <c r="D35" s="269">
        <v>1</v>
      </c>
      <c r="E35" s="271">
        <v>0</v>
      </c>
      <c r="F35" s="242">
        <f t="shared" si="0"/>
        <v>0</v>
      </c>
      <c r="G35" s="234"/>
    </row>
    <row r="36" spans="1:7" x14ac:dyDescent="0.2">
      <c r="A36" s="233">
        <v>33</v>
      </c>
      <c r="B36" s="234" t="s">
        <v>606</v>
      </c>
      <c r="C36" s="233" t="s">
        <v>588</v>
      </c>
      <c r="D36" s="269">
        <v>1</v>
      </c>
      <c r="E36" s="271">
        <v>0</v>
      </c>
      <c r="F36" s="242">
        <f t="shared" si="0"/>
        <v>0</v>
      </c>
      <c r="G36" s="234"/>
    </row>
    <row r="37" spans="1:7" x14ac:dyDescent="0.2">
      <c r="A37" s="535" t="s">
        <v>1341</v>
      </c>
      <c r="B37" s="535"/>
      <c r="C37" s="535"/>
      <c r="D37" s="535"/>
      <c r="E37" s="535"/>
      <c r="F37" s="147">
        <f>SUM(F4:F36)</f>
        <v>0</v>
      </c>
      <c r="G37" s="234"/>
    </row>
  </sheetData>
  <sheetProtection algorithmName="SHA-512" hashValue="V1WHc24xPHRJeJOGXP4yVK2XK6+ZrszCkWk8p3yxSXsYY/Z8EofgweaVNskaNGcRBA0sRbsFLAmSL+nDE2GtQw==" saltValue="46xNKTiT8m2+nsbjr3TTdA==" spinCount="100000" sheet="1" objects="1" scenarios="1"/>
  <protectedRanges>
    <protectedRange sqref="E34:E36" name="Vahemik3"/>
    <protectedRange sqref="E6:E26" name="Vahemik2"/>
    <protectedRange sqref="E4" name="Vahemik1"/>
  </protectedRanges>
  <mergeCells count="1">
    <mergeCell ref="A37:E3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1EB7-CC8F-4170-B3D6-E16F611EC46F}">
  <dimension ref="A1:M172"/>
  <sheetViews>
    <sheetView workbookViewId="0"/>
  </sheetViews>
  <sheetFormatPr defaultColWidth="9.140625" defaultRowHeight="12.75" x14ac:dyDescent="0.2"/>
  <cols>
    <col min="1" max="1" width="6.42578125" style="301" bestFit="1" customWidth="1"/>
    <col min="2" max="2" width="54" style="229" customWidth="1"/>
    <col min="3" max="3" width="35.140625" style="229" customWidth="1"/>
    <col min="4" max="4" width="14.85546875" style="229" customWidth="1"/>
    <col min="5" max="5" width="28.28515625" style="266" customWidth="1"/>
    <col min="6" max="6" width="7.42578125" style="268" bestFit="1" customWidth="1"/>
    <col min="7" max="7" width="4.5703125" style="68" bestFit="1" customWidth="1"/>
    <col min="8" max="9" width="15.7109375" style="243" customWidth="1"/>
    <col min="10" max="13" width="9.140625" style="266"/>
    <col min="14" max="16384" width="9.140625" style="229"/>
  </cols>
  <sheetData>
    <row r="1" spans="1:9" x14ac:dyDescent="0.2">
      <c r="A1" s="134"/>
      <c r="B1" s="133" t="s">
        <v>1285</v>
      </c>
      <c r="D1" s="96"/>
    </row>
    <row r="2" spans="1:9" x14ac:dyDescent="0.2">
      <c r="B2" s="96" t="s">
        <v>1283</v>
      </c>
      <c r="D2" s="96"/>
    </row>
    <row r="3" spans="1:9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19" t="s">
        <v>183</v>
      </c>
      <c r="B4" s="111" t="s">
        <v>184</v>
      </c>
      <c r="C4" s="159"/>
      <c r="D4" s="326"/>
      <c r="E4" s="58"/>
      <c r="F4" s="332"/>
      <c r="G4" s="56"/>
      <c r="H4" s="330"/>
      <c r="I4" s="161">
        <f>SUM(I5:I81)</f>
        <v>0</v>
      </c>
    </row>
    <row r="5" spans="1:9" x14ac:dyDescent="0.2">
      <c r="A5" s="302" t="s">
        <v>185</v>
      </c>
      <c r="B5" s="303" t="s">
        <v>186</v>
      </c>
      <c r="C5" s="304"/>
      <c r="D5" s="9" t="s">
        <v>60</v>
      </c>
      <c r="E5" s="303" t="s">
        <v>187</v>
      </c>
      <c r="F5" s="13">
        <v>2</v>
      </c>
      <c r="G5" s="302" t="s">
        <v>42</v>
      </c>
      <c r="H5" s="245">
        <v>0</v>
      </c>
      <c r="I5" s="242">
        <f t="shared" ref="I5:I68" si="0">F5*H5</f>
        <v>0</v>
      </c>
    </row>
    <row r="6" spans="1:9" x14ac:dyDescent="0.2">
      <c r="A6" s="302" t="s">
        <v>188</v>
      </c>
      <c r="B6" s="303" t="s">
        <v>189</v>
      </c>
      <c r="C6" s="304"/>
      <c r="D6" s="9" t="s">
        <v>60</v>
      </c>
      <c r="E6" s="303" t="s">
        <v>190</v>
      </c>
      <c r="F6" s="13">
        <v>2</v>
      </c>
      <c r="G6" s="302" t="s">
        <v>42</v>
      </c>
      <c r="H6" s="245">
        <v>0</v>
      </c>
      <c r="I6" s="242">
        <f t="shared" si="0"/>
        <v>0</v>
      </c>
    </row>
    <row r="7" spans="1:9" x14ac:dyDescent="0.2">
      <c r="A7" s="302" t="s">
        <v>191</v>
      </c>
      <c r="B7" s="303" t="s">
        <v>192</v>
      </c>
      <c r="C7" s="304"/>
      <c r="D7" s="9" t="s">
        <v>60</v>
      </c>
      <c r="E7" s="303" t="s">
        <v>193</v>
      </c>
      <c r="F7" s="13">
        <v>2</v>
      </c>
      <c r="G7" s="302" t="s">
        <v>42</v>
      </c>
      <c r="H7" s="245">
        <v>0</v>
      </c>
      <c r="I7" s="242">
        <f t="shared" si="0"/>
        <v>0</v>
      </c>
    </row>
    <row r="8" spans="1:9" x14ac:dyDescent="0.2">
      <c r="A8" s="302" t="s">
        <v>194</v>
      </c>
      <c r="B8" s="303" t="s">
        <v>195</v>
      </c>
      <c r="C8" s="304"/>
      <c r="D8" s="9" t="s">
        <v>60</v>
      </c>
      <c r="E8" s="303" t="s">
        <v>196</v>
      </c>
      <c r="F8" s="13">
        <v>1</v>
      </c>
      <c r="G8" s="302" t="s">
        <v>42</v>
      </c>
      <c r="H8" s="245">
        <v>0</v>
      </c>
      <c r="I8" s="242">
        <f t="shared" si="0"/>
        <v>0</v>
      </c>
    </row>
    <row r="9" spans="1:9" x14ac:dyDescent="0.2">
      <c r="A9" s="302" t="s">
        <v>197</v>
      </c>
      <c r="B9" s="303" t="s">
        <v>198</v>
      </c>
      <c r="C9" s="304"/>
      <c r="D9" s="9" t="s">
        <v>60</v>
      </c>
      <c r="E9" s="303" t="s">
        <v>199</v>
      </c>
      <c r="F9" s="13">
        <v>1</v>
      </c>
      <c r="G9" s="302" t="s">
        <v>42</v>
      </c>
      <c r="H9" s="245">
        <v>0</v>
      </c>
      <c r="I9" s="242">
        <f t="shared" si="0"/>
        <v>0</v>
      </c>
    </row>
    <row r="10" spans="1:9" x14ac:dyDescent="0.2">
      <c r="A10" s="302" t="s">
        <v>200</v>
      </c>
      <c r="B10" s="303" t="s">
        <v>201</v>
      </c>
      <c r="C10" s="304"/>
      <c r="D10" s="9" t="s">
        <v>60</v>
      </c>
      <c r="E10" s="303" t="s">
        <v>202</v>
      </c>
      <c r="F10" s="13">
        <v>4</v>
      </c>
      <c r="G10" s="302" t="s">
        <v>42</v>
      </c>
      <c r="H10" s="245">
        <v>0</v>
      </c>
      <c r="I10" s="242">
        <f t="shared" si="0"/>
        <v>0</v>
      </c>
    </row>
    <row r="11" spans="1:9" x14ac:dyDescent="0.2">
      <c r="A11" s="302" t="s">
        <v>203</v>
      </c>
      <c r="B11" s="303" t="s">
        <v>204</v>
      </c>
      <c r="C11" s="304"/>
      <c r="D11" s="9" t="s">
        <v>60</v>
      </c>
      <c r="E11" s="303" t="s">
        <v>205</v>
      </c>
      <c r="F11" s="13">
        <v>4</v>
      </c>
      <c r="G11" s="302" t="s">
        <v>42</v>
      </c>
      <c r="H11" s="245">
        <v>0</v>
      </c>
      <c r="I11" s="242">
        <f t="shared" si="0"/>
        <v>0</v>
      </c>
    </row>
    <row r="12" spans="1:9" x14ac:dyDescent="0.2">
      <c r="A12" s="302" t="s">
        <v>206</v>
      </c>
      <c r="B12" s="304" t="s">
        <v>207</v>
      </c>
      <c r="C12" s="303" t="s">
        <v>208</v>
      </c>
      <c r="D12" s="9" t="s">
        <v>60</v>
      </c>
      <c r="E12" s="304" t="s">
        <v>72</v>
      </c>
      <c r="F12" s="14" t="s">
        <v>132</v>
      </c>
      <c r="G12" s="235" t="s">
        <v>61</v>
      </c>
      <c r="H12" s="245">
        <v>0</v>
      </c>
      <c r="I12" s="242">
        <f t="shared" si="0"/>
        <v>0</v>
      </c>
    </row>
    <row r="13" spans="1:9" x14ac:dyDescent="0.2">
      <c r="A13" s="302" t="s">
        <v>209</v>
      </c>
      <c r="B13" s="304" t="s">
        <v>210</v>
      </c>
      <c r="C13" s="304" t="s">
        <v>211</v>
      </c>
      <c r="D13" s="4" t="s">
        <v>76</v>
      </c>
      <c r="E13" s="304" t="s">
        <v>212</v>
      </c>
      <c r="F13" s="14" t="s">
        <v>135</v>
      </c>
      <c r="G13" s="235" t="s">
        <v>61</v>
      </c>
      <c r="H13" s="245">
        <v>0</v>
      </c>
      <c r="I13" s="242">
        <f t="shared" si="0"/>
        <v>0</v>
      </c>
    </row>
    <row r="14" spans="1:9" x14ac:dyDescent="0.2">
      <c r="A14" s="302" t="s">
        <v>213</v>
      </c>
      <c r="B14" s="304" t="s">
        <v>126</v>
      </c>
      <c r="C14" s="304" t="s">
        <v>214</v>
      </c>
      <c r="D14" s="4" t="s">
        <v>76</v>
      </c>
      <c r="E14" s="304" t="s">
        <v>215</v>
      </c>
      <c r="F14" s="14" t="s">
        <v>109</v>
      </c>
      <c r="G14" s="235" t="s">
        <v>61</v>
      </c>
      <c r="H14" s="245">
        <v>0</v>
      </c>
      <c r="I14" s="242">
        <f t="shared" si="0"/>
        <v>0</v>
      </c>
    </row>
    <row r="15" spans="1:9" x14ac:dyDescent="0.2">
      <c r="A15" s="302" t="s">
        <v>216</v>
      </c>
      <c r="B15" s="304" t="s">
        <v>217</v>
      </c>
      <c r="C15" s="304" t="s">
        <v>218</v>
      </c>
      <c r="D15" s="4" t="s">
        <v>76</v>
      </c>
      <c r="E15" s="304" t="s">
        <v>219</v>
      </c>
      <c r="F15" s="14" t="s">
        <v>220</v>
      </c>
      <c r="G15" s="235" t="s">
        <v>61</v>
      </c>
      <c r="H15" s="245">
        <v>0</v>
      </c>
      <c r="I15" s="242">
        <f t="shared" si="0"/>
        <v>0</v>
      </c>
    </row>
    <row r="16" spans="1:9" ht="76.5" x14ac:dyDescent="0.2">
      <c r="A16" s="302" t="s">
        <v>221</v>
      </c>
      <c r="B16" s="313" t="s">
        <v>222</v>
      </c>
      <c r="C16" s="303" t="s">
        <v>223</v>
      </c>
      <c r="D16" s="9" t="s">
        <v>60</v>
      </c>
      <c r="E16" s="313" t="s">
        <v>224</v>
      </c>
      <c r="F16" s="14" t="s">
        <v>183</v>
      </c>
      <c r="G16" s="235" t="s">
        <v>61</v>
      </c>
      <c r="H16" s="245">
        <v>0</v>
      </c>
      <c r="I16" s="242">
        <f t="shared" si="0"/>
        <v>0</v>
      </c>
    </row>
    <row r="17" spans="1:9" ht="25.5" x14ac:dyDescent="0.2">
      <c r="A17" s="302" t="s">
        <v>225</v>
      </c>
      <c r="B17" s="313" t="s">
        <v>226</v>
      </c>
      <c r="C17" s="303" t="s">
        <v>64</v>
      </c>
      <c r="D17" s="9" t="s">
        <v>60</v>
      </c>
      <c r="E17" s="303" t="s">
        <v>63</v>
      </c>
      <c r="F17" s="14" t="s">
        <v>183</v>
      </c>
      <c r="G17" s="235" t="s">
        <v>61</v>
      </c>
      <c r="H17" s="245">
        <v>0</v>
      </c>
      <c r="I17" s="242">
        <f t="shared" si="0"/>
        <v>0</v>
      </c>
    </row>
    <row r="18" spans="1:9" s="306" customFormat="1" ht="76.5" x14ac:dyDescent="0.25">
      <c r="A18" s="302" t="s">
        <v>227</v>
      </c>
      <c r="B18" s="313" t="s">
        <v>228</v>
      </c>
      <c r="C18" s="313" t="s">
        <v>229</v>
      </c>
      <c r="D18" s="9" t="s">
        <v>60</v>
      </c>
      <c r="E18" s="313" t="s">
        <v>65</v>
      </c>
      <c r="F18" s="13">
        <v>1</v>
      </c>
      <c r="G18" s="235" t="s">
        <v>61</v>
      </c>
      <c r="H18" s="245">
        <v>0</v>
      </c>
      <c r="I18" s="242">
        <f t="shared" si="0"/>
        <v>0</v>
      </c>
    </row>
    <row r="19" spans="1:9" ht="76.5" x14ac:dyDescent="0.2">
      <c r="A19" s="302" t="s">
        <v>230</v>
      </c>
      <c r="B19" s="313" t="s">
        <v>231</v>
      </c>
      <c r="C19" s="303" t="s">
        <v>232</v>
      </c>
      <c r="D19" s="9" t="s">
        <v>60</v>
      </c>
      <c r="E19" s="303" t="s">
        <v>66</v>
      </c>
      <c r="F19" s="14">
        <v>1</v>
      </c>
      <c r="G19" s="235" t="s">
        <v>61</v>
      </c>
      <c r="H19" s="245">
        <v>0</v>
      </c>
      <c r="I19" s="242">
        <f t="shared" si="0"/>
        <v>0</v>
      </c>
    </row>
    <row r="20" spans="1:9" ht="38.25" x14ac:dyDescent="0.2">
      <c r="A20" s="302" t="s">
        <v>233</v>
      </c>
      <c r="B20" s="313" t="s">
        <v>234</v>
      </c>
      <c r="C20" s="303" t="s">
        <v>235</v>
      </c>
      <c r="D20" s="9" t="s">
        <v>60</v>
      </c>
      <c r="E20" s="303" t="s">
        <v>67</v>
      </c>
      <c r="F20" s="14">
        <v>1</v>
      </c>
      <c r="G20" s="235" t="s">
        <v>61</v>
      </c>
      <c r="H20" s="245">
        <v>0</v>
      </c>
      <c r="I20" s="242">
        <f t="shared" si="0"/>
        <v>0</v>
      </c>
    </row>
    <row r="21" spans="1:9" ht="51" x14ac:dyDescent="0.2">
      <c r="A21" s="302" t="s">
        <v>236</v>
      </c>
      <c r="B21" s="313" t="s">
        <v>237</v>
      </c>
      <c r="C21" s="303" t="s">
        <v>238</v>
      </c>
      <c r="D21" s="9" t="s">
        <v>60</v>
      </c>
      <c r="E21" s="303" t="s">
        <v>68</v>
      </c>
      <c r="F21" s="14">
        <v>1</v>
      </c>
      <c r="G21" s="235" t="s">
        <v>61</v>
      </c>
      <c r="H21" s="245">
        <v>0</v>
      </c>
      <c r="I21" s="242">
        <f t="shared" si="0"/>
        <v>0</v>
      </c>
    </row>
    <row r="22" spans="1:9" ht="51" x14ac:dyDescent="0.2">
      <c r="A22" s="302" t="s">
        <v>239</v>
      </c>
      <c r="B22" s="313" t="s">
        <v>240</v>
      </c>
      <c r="C22" s="303" t="s">
        <v>241</v>
      </c>
      <c r="D22" s="9" t="s">
        <v>60</v>
      </c>
      <c r="E22" s="303" t="s">
        <v>69</v>
      </c>
      <c r="F22" s="14">
        <v>4</v>
      </c>
      <c r="G22" s="235" t="s">
        <v>61</v>
      </c>
      <c r="H22" s="245">
        <v>0</v>
      </c>
      <c r="I22" s="242">
        <f t="shared" si="0"/>
        <v>0</v>
      </c>
    </row>
    <row r="23" spans="1:9" ht="51" x14ac:dyDescent="0.2">
      <c r="A23" s="302" t="s">
        <v>242</v>
      </c>
      <c r="B23" s="313" t="s">
        <v>243</v>
      </c>
      <c r="C23" s="313" t="s">
        <v>244</v>
      </c>
      <c r="D23" s="9" t="s">
        <v>60</v>
      </c>
      <c r="E23" s="303" t="s">
        <v>71</v>
      </c>
      <c r="F23" s="14">
        <v>7</v>
      </c>
      <c r="G23" s="235" t="s">
        <v>61</v>
      </c>
      <c r="H23" s="245">
        <v>0</v>
      </c>
      <c r="I23" s="242">
        <f t="shared" si="0"/>
        <v>0</v>
      </c>
    </row>
    <row r="24" spans="1:9" ht="51" x14ac:dyDescent="0.2">
      <c r="A24" s="302" t="s">
        <v>245</v>
      </c>
      <c r="B24" s="313" t="s">
        <v>246</v>
      </c>
      <c r="C24" s="303" t="s">
        <v>247</v>
      </c>
      <c r="D24" s="9" t="s">
        <v>60</v>
      </c>
      <c r="E24" s="303" t="s">
        <v>70</v>
      </c>
      <c r="F24" s="14">
        <v>1</v>
      </c>
      <c r="G24" s="235" t="s">
        <v>61</v>
      </c>
      <c r="H24" s="245">
        <v>0</v>
      </c>
      <c r="I24" s="242">
        <f t="shared" si="0"/>
        <v>0</v>
      </c>
    </row>
    <row r="25" spans="1:9" x14ac:dyDescent="0.2">
      <c r="A25" s="302" t="s">
        <v>248</v>
      </c>
      <c r="B25" s="313" t="s">
        <v>249</v>
      </c>
      <c r="C25" s="303" t="s">
        <v>250</v>
      </c>
      <c r="D25" s="9" t="s">
        <v>60</v>
      </c>
      <c r="E25" s="303" t="s">
        <v>250</v>
      </c>
      <c r="F25" s="14">
        <v>1</v>
      </c>
      <c r="G25" s="235" t="s">
        <v>61</v>
      </c>
      <c r="H25" s="245">
        <v>0</v>
      </c>
      <c r="I25" s="242">
        <f t="shared" si="0"/>
        <v>0</v>
      </c>
    </row>
    <row r="26" spans="1:9" x14ac:dyDescent="0.2">
      <c r="A26" s="302" t="s">
        <v>251</v>
      </c>
      <c r="B26" s="304" t="s">
        <v>252</v>
      </c>
      <c r="C26" s="304" t="s">
        <v>92</v>
      </c>
      <c r="D26" s="9" t="s">
        <v>60</v>
      </c>
      <c r="E26" s="303" t="s">
        <v>92</v>
      </c>
      <c r="F26" s="14">
        <v>1</v>
      </c>
      <c r="G26" s="235" t="s">
        <v>61</v>
      </c>
      <c r="H26" s="245">
        <v>0</v>
      </c>
      <c r="I26" s="242">
        <f t="shared" si="0"/>
        <v>0</v>
      </c>
    </row>
    <row r="27" spans="1:9" x14ac:dyDescent="0.2">
      <c r="A27" s="302" t="s">
        <v>253</v>
      </c>
      <c r="B27" s="304" t="s">
        <v>254</v>
      </c>
      <c r="C27" s="304" t="s">
        <v>255</v>
      </c>
      <c r="D27" s="15" t="s">
        <v>76</v>
      </c>
      <c r="E27" s="304" t="s">
        <v>256</v>
      </c>
      <c r="F27" s="14" t="s">
        <v>183</v>
      </c>
      <c r="G27" s="235" t="s">
        <v>61</v>
      </c>
      <c r="H27" s="245">
        <v>0</v>
      </c>
      <c r="I27" s="242">
        <f t="shared" si="0"/>
        <v>0</v>
      </c>
    </row>
    <row r="28" spans="1:9" x14ac:dyDescent="0.2">
      <c r="A28" s="302" t="s">
        <v>257</v>
      </c>
      <c r="B28" s="16" t="s">
        <v>258</v>
      </c>
      <c r="C28" s="303"/>
      <c r="D28" s="9" t="s">
        <v>60</v>
      </c>
      <c r="E28" s="16" t="s">
        <v>94</v>
      </c>
      <c r="F28" s="14">
        <v>1</v>
      </c>
      <c r="G28" s="235" t="s">
        <v>61</v>
      </c>
      <c r="H28" s="245">
        <v>0</v>
      </c>
      <c r="I28" s="242">
        <f t="shared" si="0"/>
        <v>0</v>
      </c>
    </row>
    <row r="29" spans="1:9" x14ac:dyDescent="0.2">
      <c r="A29" s="302" t="s">
        <v>259</v>
      </c>
      <c r="B29" s="304" t="s">
        <v>260</v>
      </c>
      <c r="C29" s="303"/>
      <c r="D29" s="9" t="s">
        <v>60</v>
      </c>
      <c r="E29" s="304" t="s">
        <v>261</v>
      </c>
      <c r="F29" s="14" t="s">
        <v>183</v>
      </c>
      <c r="G29" s="235" t="s">
        <v>61</v>
      </c>
      <c r="H29" s="245">
        <v>0</v>
      </c>
      <c r="I29" s="242">
        <f t="shared" si="0"/>
        <v>0</v>
      </c>
    </row>
    <row r="30" spans="1:9" x14ac:dyDescent="0.2">
      <c r="A30" s="302" t="s">
        <v>262</v>
      </c>
      <c r="B30" s="16" t="s">
        <v>263</v>
      </c>
      <c r="C30" s="303"/>
      <c r="D30" s="9" t="s">
        <v>60</v>
      </c>
      <c r="E30" s="304" t="s">
        <v>264</v>
      </c>
      <c r="F30" s="14" t="s">
        <v>183</v>
      </c>
      <c r="G30" s="235" t="s">
        <v>61</v>
      </c>
      <c r="H30" s="245">
        <v>0</v>
      </c>
      <c r="I30" s="242">
        <f t="shared" si="0"/>
        <v>0</v>
      </c>
    </row>
    <row r="31" spans="1:9" x14ac:dyDescent="0.2">
      <c r="A31" s="302" t="s">
        <v>265</v>
      </c>
      <c r="B31" s="16" t="s">
        <v>266</v>
      </c>
      <c r="C31" s="303"/>
      <c r="D31" s="9" t="s">
        <v>60</v>
      </c>
      <c r="E31" s="304" t="s">
        <v>267</v>
      </c>
      <c r="F31" s="14" t="s">
        <v>268</v>
      </c>
      <c r="G31" s="235" t="s">
        <v>61</v>
      </c>
      <c r="H31" s="245">
        <v>0</v>
      </c>
      <c r="I31" s="242">
        <f t="shared" si="0"/>
        <v>0</v>
      </c>
    </row>
    <row r="32" spans="1:9" x14ac:dyDescent="0.2">
      <c r="A32" s="302" t="s">
        <v>269</v>
      </c>
      <c r="B32" s="304" t="s">
        <v>270</v>
      </c>
      <c r="C32" s="304" t="s">
        <v>83</v>
      </c>
      <c r="D32" s="4" t="s">
        <v>76</v>
      </c>
      <c r="E32" s="304" t="s">
        <v>271</v>
      </c>
      <c r="F32" s="14" t="s">
        <v>183</v>
      </c>
      <c r="G32" s="235" t="s">
        <v>61</v>
      </c>
      <c r="H32" s="245">
        <v>0</v>
      </c>
      <c r="I32" s="242">
        <f t="shared" si="0"/>
        <v>0</v>
      </c>
    </row>
    <row r="33" spans="1:9" x14ac:dyDescent="0.2">
      <c r="A33" s="302" t="s">
        <v>272</v>
      </c>
      <c r="B33" s="304" t="s">
        <v>273</v>
      </c>
      <c r="C33" s="304" t="s">
        <v>84</v>
      </c>
      <c r="D33" s="4" t="s">
        <v>76</v>
      </c>
      <c r="E33" s="304" t="s">
        <v>274</v>
      </c>
      <c r="F33" s="14" t="s">
        <v>275</v>
      </c>
      <c r="G33" s="235" t="s">
        <v>61</v>
      </c>
      <c r="H33" s="245">
        <v>0</v>
      </c>
      <c r="I33" s="242">
        <f t="shared" si="0"/>
        <v>0</v>
      </c>
    </row>
    <row r="34" spans="1:9" x14ac:dyDescent="0.2">
      <c r="A34" s="302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4" t="s">
        <v>279</v>
      </c>
      <c r="G34" s="6" t="s">
        <v>61</v>
      </c>
      <c r="H34" s="245">
        <v>0</v>
      </c>
      <c r="I34" s="242">
        <f t="shared" si="0"/>
        <v>0</v>
      </c>
    </row>
    <row r="35" spans="1:9" x14ac:dyDescent="0.2">
      <c r="A35" s="302" t="s">
        <v>280</v>
      </c>
      <c r="B35" s="304" t="s">
        <v>126</v>
      </c>
      <c r="C35" s="304" t="s">
        <v>82</v>
      </c>
      <c r="D35" s="4" t="s">
        <v>76</v>
      </c>
      <c r="E35" s="304" t="s">
        <v>281</v>
      </c>
      <c r="F35" s="14" t="s">
        <v>183</v>
      </c>
      <c r="G35" s="235" t="s">
        <v>61</v>
      </c>
      <c r="H35" s="245">
        <v>0</v>
      </c>
      <c r="I35" s="242">
        <f t="shared" si="0"/>
        <v>0</v>
      </c>
    </row>
    <row r="36" spans="1:9" x14ac:dyDescent="0.2">
      <c r="A36" s="302" t="s">
        <v>282</v>
      </c>
      <c r="B36" s="304" t="s">
        <v>79</v>
      </c>
      <c r="C36" s="304" t="s">
        <v>283</v>
      </c>
      <c r="D36" s="4" t="s">
        <v>76</v>
      </c>
      <c r="E36" s="304" t="s">
        <v>284</v>
      </c>
      <c r="F36" s="14" t="s">
        <v>109</v>
      </c>
      <c r="G36" s="235" t="s">
        <v>61</v>
      </c>
      <c r="H36" s="245">
        <v>0</v>
      </c>
      <c r="I36" s="242">
        <f t="shared" si="0"/>
        <v>0</v>
      </c>
    </row>
    <row r="37" spans="1:9" x14ac:dyDescent="0.2">
      <c r="A37" s="302" t="s">
        <v>285</v>
      </c>
      <c r="B37" s="304" t="s">
        <v>79</v>
      </c>
      <c r="C37" s="304" t="s">
        <v>286</v>
      </c>
      <c r="D37" s="4" t="s">
        <v>76</v>
      </c>
      <c r="E37" s="304" t="s">
        <v>287</v>
      </c>
      <c r="F37" s="14" t="s">
        <v>109</v>
      </c>
      <c r="G37" s="235" t="s">
        <v>61</v>
      </c>
      <c r="H37" s="245">
        <v>0</v>
      </c>
      <c r="I37" s="242">
        <f t="shared" si="0"/>
        <v>0</v>
      </c>
    </row>
    <row r="38" spans="1:9" x14ac:dyDescent="0.2">
      <c r="A38" s="302" t="s">
        <v>288</v>
      </c>
      <c r="B38" s="304" t="s">
        <v>79</v>
      </c>
      <c r="C38" s="304" t="s">
        <v>289</v>
      </c>
      <c r="D38" s="4" t="s">
        <v>76</v>
      </c>
      <c r="E38" s="308">
        <v>1985600000</v>
      </c>
      <c r="F38" s="14">
        <v>4</v>
      </c>
      <c r="G38" s="235" t="s">
        <v>61</v>
      </c>
      <c r="H38" s="245">
        <v>0</v>
      </c>
      <c r="I38" s="242">
        <f t="shared" si="0"/>
        <v>0</v>
      </c>
    </row>
    <row r="39" spans="1:9" x14ac:dyDescent="0.2">
      <c r="A39" s="302" t="s">
        <v>290</v>
      </c>
      <c r="B39" s="304" t="s">
        <v>291</v>
      </c>
      <c r="C39" s="304" t="s">
        <v>292</v>
      </c>
      <c r="D39" s="4" t="s">
        <v>76</v>
      </c>
      <c r="E39" s="304" t="s">
        <v>293</v>
      </c>
      <c r="F39" s="14" t="s">
        <v>183</v>
      </c>
      <c r="G39" s="235" t="s">
        <v>61</v>
      </c>
      <c r="H39" s="245">
        <v>0</v>
      </c>
      <c r="I39" s="242">
        <f t="shared" si="0"/>
        <v>0</v>
      </c>
    </row>
    <row r="40" spans="1:9" x14ac:dyDescent="0.2">
      <c r="A40" s="302" t="s">
        <v>294</v>
      </c>
      <c r="B40" s="304" t="s">
        <v>295</v>
      </c>
      <c r="C40" s="304" t="s">
        <v>296</v>
      </c>
      <c r="D40" s="4" t="s">
        <v>76</v>
      </c>
      <c r="E40" s="304" t="s">
        <v>297</v>
      </c>
      <c r="F40" s="14" t="s">
        <v>132</v>
      </c>
      <c r="G40" s="235" t="s">
        <v>61</v>
      </c>
      <c r="H40" s="245">
        <v>0</v>
      </c>
      <c r="I40" s="242">
        <f t="shared" si="0"/>
        <v>0</v>
      </c>
    </row>
    <row r="41" spans="1:9" x14ac:dyDescent="0.2">
      <c r="A41" s="302" t="s">
        <v>298</v>
      </c>
      <c r="B41" s="304" t="s">
        <v>79</v>
      </c>
      <c r="C41" s="304" t="s">
        <v>299</v>
      </c>
      <c r="D41" s="4" t="s">
        <v>76</v>
      </c>
      <c r="E41" s="308">
        <v>1527620000</v>
      </c>
      <c r="F41" s="14">
        <v>3</v>
      </c>
      <c r="G41" s="235" t="s">
        <v>61</v>
      </c>
      <c r="H41" s="245">
        <v>0</v>
      </c>
      <c r="I41" s="242">
        <f t="shared" si="0"/>
        <v>0</v>
      </c>
    </row>
    <row r="42" spans="1:9" x14ac:dyDescent="0.2">
      <c r="A42" s="302" t="s">
        <v>300</v>
      </c>
      <c r="B42" s="304" t="s">
        <v>79</v>
      </c>
      <c r="C42" s="304" t="s">
        <v>301</v>
      </c>
      <c r="D42" s="4" t="s">
        <v>76</v>
      </c>
      <c r="E42" s="308">
        <v>1527890000</v>
      </c>
      <c r="F42" s="14">
        <v>1</v>
      </c>
      <c r="G42" s="235" t="s">
        <v>61</v>
      </c>
      <c r="H42" s="245">
        <v>0</v>
      </c>
      <c r="I42" s="242">
        <f t="shared" si="0"/>
        <v>0</v>
      </c>
    </row>
    <row r="43" spans="1:9" x14ac:dyDescent="0.2">
      <c r="A43" s="302" t="s">
        <v>302</v>
      </c>
      <c r="B43" s="304" t="s">
        <v>126</v>
      </c>
      <c r="C43" s="304" t="s">
        <v>303</v>
      </c>
      <c r="D43" s="4" t="s">
        <v>76</v>
      </c>
      <c r="E43" s="304" t="s">
        <v>304</v>
      </c>
      <c r="F43" s="14" t="s">
        <v>183</v>
      </c>
      <c r="G43" s="235" t="s">
        <v>61</v>
      </c>
      <c r="H43" s="245">
        <v>0</v>
      </c>
      <c r="I43" s="242">
        <f t="shared" si="0"/>
        <v>0</v>
      </c>
    </row>
    <row r="44" spans="1:9" x14ac:dyDescent="0.2">
      <c r="A44" s="302" t="s">
        <v>305</v>
      </c>
      <c r="B44" s="304" t="s">
        <v>306</v>
      </c>
      <c r="C44" s="304" t="s">
        <v>99</v>
      </c>
      <c r="D44" s="18" t="s">
        <v>100</v>
      </c>
      <c r="E44" s="304" t="s">
        <v>307</v>
      </c>
      <c r="F44" s="14" t="s">
        <v>183</v>
      </c>
      <c r="G44" s="235" t="s">
        <v>61</v>
      </c>
      <c r="H44" s="245">
        <v>0</v>
      </c>
      <c r="I44" s="242">
        <f t="shared" si="0"/>
        <v>0</v>
      </c>
    </row>
    <row r="45" spans="1:9" x14ac:dyDescent="0.2">
      <c r="A45" s="302" t="s">
        <v>308</v>
      </c>
      <c r="B45" s="304" t="s">
        <v>309</v>
      </c>
      <c r="C45" s="304" t="s">
        <v>101</v>
      </c>
      <c r="D45" s="18" t="s">
        <v>100</v>
      </c>
      <c r="E45" s="304" t="s">
        <v>310</v>
      </c>
      <c r="F45" s="14" t="s">
        <v>183</v>
      </c>
      <c r="G45" s="235" t="s">
        <v>61</v>
      </c>
      <c r="H45" s="245">
        <v>0</v>
      </c>
      <c r="I45" s="242">
        <f t="shared" si="0"/>
        <v>0</v>
      </c>
    </row>
    <row r="46" spans="1:9" x14ac:dyDescent="0.2">
      <c r="A46" s="302" t="s">
        <v>311</v>
      </c>
      <c r="B46" s="15" t="s">
        <v>312</v>
      </c>
      <c r="C46" s="19" t="s">
        <v>313</v>
      </c>
      <c r="D46" s="18" t="s">
        <v>100</v>
      </c>
      <c r="E46" s="314">
        <v>2910119</v>
      </c>
      <c r="F46" s="14" t="s">
        <v>183</v>
      </c>
      <c r="G46" s="6" t="s">
        <v>61</v>
      </c>
      <c r="H46" s="245">
        <v>0</v>
      </c>
      <c r="I46" s="242">
        <f t="shared" si="0"/>
        <v>0</v>
      </c>
    </row>
    <row r="47" spans="1:9" x14ac:dyDescent="0.2">
      <c r="A47" s="302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245">
        <v>0</v>
      </c>
      <c r="I47" s="242">
        <f t="shared" si="0"/>
        <v>0</v>
      </c>
    </row>
    <row r="48" spans="1:9" x14ac:dyDescent="0.2">
      <c r="A48" s="302" t="s">
        <v>317</v>
      </c>
      <c r="B48" s="304" t="s">
        <v>318</v>
      </c>
      <c r="C48" s="304"/>
      <c r="D48" s="9" t="s">
        <v>60</v>
      </c>
      <c r="E48" s="304" t="s">
        <v>103</v>
      </c>
      <c r="F48" s="14" t="s">
        <v>109</v>
      </c>
      <c r="G48" s="235" t="s">
        <v>61</v>
      </c>
      <c r="H48" s="245">
        <v>0</v>
      </c>
      <c r="I48" s="242">
        <f t="shared" si="0"/>
        <v>0</v>
      </c>
    </row>
    <row r="49" spans="1:9" x14ac:dyDescent="0.2">
      <c r="A49" s="302" t="s">
        <v>319</v>
      </c>
      <c r="B49" s="16" t="s">
        <v>320</v>
      </c>
      <c r="C49" s="16"/>
      <c r="D49" s="9" t="s">
        <v>60</v>
      </c>
      <c r="E49" s="16" t="s">
        <v>105</v>
      </c>
      <c r="F49" s="14" t="s">
        <v>109</v>
      </c>
      <c r="G49" s="235" t="s">
        <v>61</v>
      </c>
      <c r="H49" s="245">
        <v>0</v>
      </c>
      <c r="I49" s="242">
        <f t="shared" si="0"/>
        <v>0</v>
      </c>
    </row>
    <row r="50" spans="1:9" x14ac:dyDescent="0.2">
      <c r="A50" s="302" t="s">
        <v>322</v>
      </c>
      <c r="B50" s="304" t="s">
        <v>126</v>
      </c>
      <c r="C50" s="304" t="s">
        <v>119</v>
      </c>
      <c r="D50" s="4" t="s">
        <v>76</v>
      </c>
      <c r="E50" s="304" t="s">
        <v>323</v>
      </c>
      <c r="F50" s="14" t="s">
        <v>279</v>
      </c>
      <c r="G50" s="235" t="s">
        <v>61</v>
      </c>
      <c r="H50" s="245">
        <v>0</v>
      </c>
      <c r="I50" s="242">
        <f t="shared" si="0"/>
        <v>0</v>
      </c>
    </row>
    <row r="51" spans="1:9" x14ac:dyDescent="0.2">
      <c r="A51" s="302" t="s">
        <v>324</v>
      </c>
      <c r="B51" s="304" t="s">
        <v>325</v>
      </c>
      <c r="C51" s="304" t="s">
        <v>326</v>
      </c>
      <c r="D51" s="4" t="s">
        <v>76</v>
      </c>
      <c r="E51" s="304" t="s">
        <v>327</v>
      </c>
      <c r="F51" s="14" t="s">
        <v>279</v>
      </c>
      <c r="G51" s="235" t="s">
        <v>61</v>
      </c>
      <c r="H51" s="245">
        <v>0</v>
      </c>
      <c r="I51" s="242">
        <f t="shared" si="0"/>
        <v>0</v>
      </c>
    </row>
    <row r="52" spans="1:9" x14ac:dyDescent="0.2">
      <c r="A52" s="302" t="s">
        <v>328</v>
      </c>
      <c r="B52" s="304" t="s">
        <v>329</v>
      </c>
      <c r="C52" s="304" t="s">
        <v>122</v>
      </c>
      <c r="D52" s="4" t="s">
        <v>76</v>
      </c>
      <c r="E52" s="304" t="s">
        <v>330</v>
      </c>
      <c r="F52" s="14" t="s">
        <v>142</v>
      </c>
      <c r="G52" s="235" t="s">
        <v>61</v>
      </c>
      <c r="H52" s="245">
        <v>0</v>
      </c>
      <c r="I52" s="242">
        <f t="shared" si="0"/>
        <v>0</v>
      </c>
    </row>
    <row r="53" spans="1:9" x14ac:dyDescent="0.2">
      <c r="A53" s="302" t="s">
        <v>331</v>
      </c>
      <c r="B53" s="304" t="s">
        <v>126</v>
      </c>
      <c r="C53" s="304" t="s">
        <v>125</v>
      </c>
      <c r="D53" s="4" t="s">
        <v>76</v>
      </c>
      <c r="E53" s="304" t="s">
        <v>332</v>
      </c>
      <c r="F53" s="14" t="s">
        <v>142</v>
      </c>
      <c r="G53" s="235" t="s">
        <v>61</v>
      </c>
      <c r="H53" s="245">
        <v>0</v>
      </c>
      <c r="I53" s="242">
        <f t="shared" si="0"/>
        <v>0</v>
      </c>
    </row>
    <row r="54" spans="1:9" x14ac:dyDescent="0.2">
      <c r="A54" s="302" t="s">
        <v>333</v>
      </c>
      <c r="B54" s="304" t="s">
        <v>334</v>
      </c>
      <c r="C54" s="304" t="s">
        <v>335</v>
      </c>
      <c r="D54" s="4" t="s">
        <v>100</v>
      </c>
      <c r="E54" s="304" t="s">
        <v>336</v>
      </c>
      <c r="F54" s="14" t="s">
        <v>142</v>
      </c>
      <c r="G54" s="235" t="s">
        <v>61</v>
      </c>
      <c r="H54" s="245">
        <v>0</v>
      </c>
      <c r="I54" s="242">
        <f t="shared" si="0"/>
        <v>0</v>
      </c>
    </row>
    <row r="55" spans="1:9" x14ac:dyDescent="0.2">
      <c r="A55" s="302" t="s">
        <v>337</v>
      </c>
      <c r="B55" s="304" t="s">
        <v>338</v>
      </c>
      <c r="C55" s="304" t="s">
        <v>111</v>
      </c>
      <c r="D55" s="4" t="s">
        <v>76</v>
      </c>
      <c r="E55" s="304" t="s">
        <v>339</v>
      </c>
      <c r="F55" s="14" t="s">
        <v>268</v>
      </c>
      <c r="G55" s="235" t="s">
        <v>61</v>
      </c>
      <c r="H55" s="245">
        <v>0</v>
      </c>
      <c r="I55" s="242">
        <f t="shared" si="0"/>
        <v>0</v>
      </c>
    </row>
    <row r="56" spans="1:9" ht="25.5" x14ac:dyDescent="0.2">
      <c r="A56" s="302" t="s">
        <v>340</v>
      </c>
      <c r="B56" s="304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235" t="s">
        <v>61</v>
      </c>
      <c r="H56" s="245">
        <v>0</v>
      </c>
      <c r="I56" s="242">
        <f t="shared" si="0"/>
        <v>0</v>
      </c>
    </row>
    <row r="57" spans="1:9" x14ac:dyDescent="0.2">
      <c r="A57" s="302" t="s">
        <v>342</v>
      </c>
      <c r="B57" s="304" t="s">
        <v>343</v>
      </c>
      <c r="C57" s="303"/>
      <c r="D57" s="9" t="s">
        <v>60</v>
      </c>
      <c r="E57" s="304" t="s">
        <v>97</v>
      </c>
      <c r="F57" s="14" t="s">
        <v>183</v>
      </c>
      <c r="G57" s="235" t="s">
        <v>61</v>
      </c>
      <c r="H57" s="245">
        <v>0</v>
      </c>
      <c r="I57" s="242">
        <f t="shared" si="0"/>
        <v>0</v>
      </c>
    </row>
    <row r="58" spans="1:9" x14ac:dyDescent="0.2">
      <c r="A58" s="302" t="s">
        <v>344</v>
      </c>
      <c r="B58" s="304" t="s">
        <v>345</v>
      </c>
      <c r="C58" s="304" t="s">
        <v>120</v>
      </c>
      <c r="D58" s="4" t="s">
        <v>76</v>
      </c>
      <c r="E58" s="304" t="s">
        <v>346</v>
      </c>
      <c r="F58" s="14" t="s">
        <v>347</v>
      </c>
      <c r="G58" s="235" t="s">
        <v>61</v>
      </c>
      <c r="H58" s="245">
        <v>0</v>
      </c>
      <c r="I58" s="242">
        <f t="shared" si="0"/>
        <v>0</v>
      </c>
    </row>
    <row r="59" spans="1:9" x14ac:dyDescent="0.2">
      <c r="A59" s="302" t="s">
        <v>348</v>
      </c>
      <c r="B59" s="304" t="s">
        <v>349</v>
      </c>
      <c r="C59" s="304" t="s">
        <v>350</v>
      </c>
      <c r="D59" s="4" t="s">
        <v>76</v>
      </c>
      <c r="E59" s="304" t="s">
        <v>351</v>
      </c>
      <c r="F59" s="14" t="s">
        <v>352</v>
      </c>
      <c r="G59" s="235" t="s">
        <v>61</v>
      </c>
      <c r="H59" s="245">
        <v>0</v>
      </c>
      <c r="I59" s="242">
        <f t="shared" si="0"/>
        <v>0</v>
      </c>
    </row>
    <row r="60" spans="1:9" x14ac:dyDescent="0.2">
      <c r="A60" s="302" t="s">
        <v>353</v>
      </c>
      <c r="B60" s="304" t="s">
        <v>210</v>
      </c>
      <c r="C60" s="304" t="s">
        <v>130</v>
      </c>
      <c r="D60" s="4" t="s">
        <v>76</v>
      </c>
      <c r="E60" s="304" t="s">
        <v>129</v>
      </c>
      <c r="F60" s="14" t="s">
        <v>354</v>
      </c>
      <c r="G60" s="235" t="s">
        <v>61</v>
      </c>
      <c r="H60" s="245">
        <v>0</v>
      </c>
      <c r="I60" s="242">
        <f t="shared" si="0"/>
        <v>0</v>
      </c>
    </row>
    <row r="61" spans="1:9" x14ac:dyDescent="0.2">
      <c r="A61" s="302" t="s">
        <v>355</v>
      </c>
      <c r="B61" s="304" t="s">
        <v>126</v>
      </c>
      <c r="C61" s="304" t="s">
        <v>131</v>
      </c>
      <c r="D61" s="4" t="s">
        <v>76</v>
      </c>
      <c r="E61" s="304" t="s">
        <v>356</v>
      </c>
      <c r="F61" s="14" t="s">
        <v>354</v>
      </c>
      <c r="G61" s="235" t="s">
        <v>61</v>
      </c>
      <c r="H61" s="245">
        <v>0</v>
      </c>
      <c r="I61" s="242">
        <f t="shared" si="0"/>
        <v>0</v>
      </c>
    </row>
    <row r="62" spans="1:9" x14ac:dyDescent="0.2">
      <c r="A62" s="302" t="s">
        <v>357</v>
      </c>
      <c r="B62" s="304" t="s">
        <v>210</v>
      </c>
      <c r="C62" s="304" t="s">
        <v>136</v>
      </c>
      <c r="D62" s="4" t="s">
        <v>76</v>
      </c>
      <c r="E62" s="304" t="s">
        <v>358</v>
      </c>
      <c r="F62" s="14" t="s">
        <v>359</v>
      </c>
      <c r="G62" s="235" t="s">
        <v>61</v>
      </c>
      <c r="H62" s="245">
        <v>0</v>
      </c>
      <c r="I62" s="242">
        <f t="shared" si="0"/>
        <v>0</v>
      </c>
    </row>
    <row r="63" spans="1:9" x14ac:dyDescent="0.2">
      <c r="A63" s="302" t="s">
        <v>360</v>
      </c>
      <c r="B63" s="304" t="s">
        <v>126</v>
      </c>
      <c r="C63" s="304" t="s">
        <v>138</v>
      </c>
      <c r="D63" s="4" t="s">
        <v>76</v>
      </c>
      <c r="E63" s="304" t="s">
        <v>361</v>
      </c>
      <c r="F63" s="14" t="s">
        <v>268</v>
      </c>
      <c r="G63" s="235" t="s">
        <v>61</v>
      </c>
      <c r="H63" s="245">
        <v>0</v>
      </c>
      <c r="I63" s="242">
        <f t="shared" si="0"/>
        <v>0</v>
      </c>
    </row>
    <row r="64" spans="1:9" x14ac:dyDescent="0.2">
      <c r="A64" s="302" t="s">
        <v>362</v>
      </c>
      <c r="B64" s="304" t="s">
        <v>79</v>
      </c>
      <c r="C64" s="304" t="s">
        <v>145</v>
      </c>
      <c r="D64" s="4" t="s">
        <v>76</v>
      </c>
      <c r="E64" s="304" t="s">
        <v>363</v>
      </c>
      <c r="F64" s="14" t="s">
        <v>268</v>
      </c>
      <c r="G64" s="235" t="s">
        <v>61</v>
      </c>
      <c r="H64" s="245">
        <v>0</v>
      </c>
      <c r="I64" s="242">
        <f t="shared" si="0"/>
        <v>0</v>
      </c>
    </row>
    <row r="65" spans="1:9" x14ac:dyDescent="0.2">
      <c r="A65" s="302" t="s">
        <v>364</v>
      </c>
      <c r="B65" s="304" t="s">
        <v>210</v>
      </c>
      <c r="C65" s="304" t="s">
        <v>141</v>
      </c>
      <c r="D65" s="4" t="s">
        <v>76</v>
      </c>
      <c r="E65" s="304" t="s">
        <v>140</v>
      </c>
      <c r="F65" s="14" t="s">
        <v>279</v>
      </c>
      <c r="G65" s="235" t="s">
        <v>61</v>
      </c>
      <c r="H65" s="245">
        <v>0</v>
      </c>
      <c r="I65" s="242">
        <f t="shared" si="0"/>
        <v>0</v>
      </c>
    </row>
    <row r="66" spans="1:9" x14ac:dyDescent="0.2">
      <c r="A66" s="302" t="s">
        <v>365</v>
      </c>
      <c r="B66" s="304" t="s">
        <v>126</v>
      </c>
      <c r="C66" s="304" t="s">
        <v>366</v>
      </c>
      <c r="D66" s="4" t="s">
        <v>76</v>
      </c>
      <c r="E66" s="304" t="s">
        <v>367</v>
      </c>
      <c r="F66" s="14" t="s">
        <v>279</v>
      </c>
      <c r="G66" s="235" t="s">
        <v>61</v>
      </c>
      <c r="H66" s="245">
        <v>0</v>
      </c>
      <c r="I66" s="242">
        <f t="shared" si="0"/>
        <v>0</v>
      </c>
    </row>
    <row r="67" spans="1:9" x14ac:dyDescent="0.2">
      <c r="A67" s="302" t="s">
        <v>368</v>
      </c>
      <c r="B67" s="304" t="s">
        <v>217</v>
      </c>
      <c r="C67" s="304" t="s">
        <v>369</v>
      </c>
      <c r="D67" s="4" t="s">
        <v>76</v>
      </c>
      <c r="E67" s="304" t="s">
        <v>370</v>
      </c>
      <c r="F67" s="14" t="s">
        <v>135</v>
      </c>
      <c r="G67" s="235" t="s">
        <v>61</v>
      </c>
      <c r="H67" s="245">
        <v>0</v>
      </c>
      <c r="I67" s="242">
        <f t="shared" si="0"/>
        <v>0</v>
      </c>
    </row>
    <row r="68" spans="1:9" x14ac:dyDescent="0.2">
      <c r="A68" s="302" t="s">
        <v>371</v>
      </c>
      <c r="B68" s="304" t="s">
        <v>372</v>
      </c>
      <c r="C68" s="303"/>
      <c r="D68" s="18" t="s">
        <v>100</v>
      </c>
      <c r="E68" s="304" t="s">
        <v>147</v>
      </c>
      <c r="F68" s="14" t="s">
        <v>183</v>
      </c>
      <c r="G68" s="235" t="s">
        <v>61</v>
      </c>
      <c r="H68" s="245">
        <v>0</v>
      </c>
      <c r="I68" s="242">
        <f t="shared" si="0"/>
        <v>0</v>
      </c>
    </row>
    <row r="69" spans="1:9" x14ac:dyDescent="0.2">
      <c r="A69" s="302" t="s">
        <v>373</v>
      </c>
      <c r="B69" s="304" t="s">
        <v>374</v>
      </c>
      <c r="C69" s="303"/>
      <c r="D69" s="18" t="s">
        <v>100</v>
      </c>
      <c r="E69" s="304" t="s">
        <v>151</v>
      </c>
      <c r="F69" s="14" t="s">
        <v>183</v>
      </c>
      <c r="G69" s="235" t="s">
        <v>61</v>
      </c>
      <c r="H69" s="245">
        <v>0</v>
      </c>
      <c r="I69" s="242">
        <f t="shared" ref="I69:I132" si="1">F69*H69</f>
        <v>0</v>
      </c>
    </row>
    <row r="70" spans="1:9" x14ac:dyDescent="0.2">
      <c r="A70" s="302" t="s">
        <v>375</v>
      </c>
      <c r="B70" s="304" t="s">
        <v>374</v>
      </c>
      <c r="C70" s="303"/>
      <c r="D70" s="18" t="s">
        <v>100</v>
      </c>
      <c r="E70" s="304" t="s">
        <v>150</v>
      </c>
      <c r="F70" s="14" t="s">
        <v>183</v>
      </c>
      <c r="G70" s="235" t="s">
        <v>61</v>
      </c>
      <c r="H70" s="245">
        <v>0</v>
      </c>
      <c r="I70" s="242">
        <f t="shared" si="1"/>
        <v>0</v>
      </c>
    </row>
    <row r="71" spans="1:9" x14ac:dyDescent="0.2">
      <c r="A71" s="302" t="s">
        <v>376</v>
      </c>
      <c r="B71" s="304" t="s">
        <v>377</v>
      </c>
      <c r="C71" s="303"/>
      <c r="D71" s="18" t="s">
        <v>100</v>
      </c>
      <c r="E71" s="304" t="s">
        <v>152</v>
      </c>
      <c r="F71" s="14" t="s">
        <v>183</v>
      </c>
      <c r="G71" s="235" t="s">
        <v>61</v>
      </c>
      <c r="H71" s="245">
        <v>0</v>
      </c>
      <c r="I71" s="242">
        <f t="shared" si="1"/>
        <v>0</v>
      </c>
    </row>
    <row r="72" spans="1:9" x14ac:dyDescent="0.2">
      <c r="A72" s="302" t="s">
        <v>378</v>
      </c>
      <c r="B72" s="304" t="s">
        <v>379</v>
      </c>
      <c r="C72" s="303"/>
      <c r="D72" s="18" t="s">
        <v>100</v>
      </c>
      <c r="E72" s="304" t="s">
        <v>146</v>
      </c>
      <c r="F72" s="14" t="s">
        <v>109</v>
      </c>
      <c r="G72" s="235" t="s">
        <v>42</v>
      </c>
      <c r="H72" s="245">
        <v>0</v>
      </c>
      <c r="I72" s="242">
        <f t="shared" si="1"/>
        <v>0</v>
      </c>
    </row>
    <row r="73" spans="1:9" x14ac:dyDescent="0.2">
      <c r="A73" s="302" t="s">
        <v>380</v>
      </c>
      <c r="B73" s="304" t="s">
        <v>381</v>
      </c>
      <c r="C73" s="303"/>
      <c r="D73" s="18" t="s">
        <v>100</v>
      </c>
      <c r="E73" s="304" t="s">
        <v>149</v>
      </c>
      <c r="F73" s="14" t="s">
        <v>183</v>
      </c>
      <c r="G73" s="235" t="s">
        <v>61</v>
      </c>
      <c r="H73" s="245">
        <v>0</v>
      </c>
      <c r="I73" s="242">
        <f t="shared" si="1"/>
        <v>0</v>
      </c>
    </row>
    <row r="74" spans="1:9" x14ac:dyDescent="0.2">
      <c r="A74" s="302" t="s">
        <v>382</v>
      </c>
      <c r="B74" s="309" t="s">
        <v>383</v>
      </c>
      <c r="C74" s="309">
        <v>2429870000</v>
      </c>
      <c r="D74" s="4" t="s">
        <v>76</v>
      </c>
      <c r="E74" s="309">
        <v>2429870000</v>
      </c>
      <c r="F74" s="269">
        <v>2</v>
      </c>
      <c r="G74" s="235" t="s">
        <v>61</v>
      </c>
      <c r="H74" s="245">
        <v>0</v>
      </c>
      <c r="I74" s="242">
        <f t="shared" si="1"/>
        <v>0</v>
      </c>
    </row>
    <row r="75" spans="1:9" x14ac:dyDescent="0.2">
      <c r="A75" s="302" t="s">
        <v>384</v>
      </c>
      <c r="B75" s="309" t="s">
        <v>126</v>
      </c>
      <c r="C75" s="309">
        <v>2486640000</v>
      </c>
      <c r="D75" s="4" t="s">
        <v>76</v>
      </c>
      <c r="E75" s="309">
        <v>2486640000</v>
      </c>
      <c r="F75" s="269">
        <v>2</v>
      </c>
      <c r="G75" s="235" t="s">
        <v>61</v>
      </c>
      <c r="H75" s="245">
        <v>0</v>
      </c>
      <c r="I75" s="242">
        <f t="shared" si="1"/>
        <v>0</v>
      </c>
    </row>
    <row r="76" spans="1:9" x14ac:dyDescent="0.2">
      <c r="A76" s="302" t="s">
        <v>385</v>
      </c>
      <c r="B76" s="237" t="s">
        <v>622</v>
      </c>
      <c r="C76" s="237" t="s">
        <v>622</v>
      </c>
      <c r="D76" s="28"/>
      <c r="E76" s="234"/>
      <c r="F76" s="269">
        <v>1</v>
      </c>
      <c r="G76" s="235" t="s">
        <v>42</v>
      </c>
      <c r="H76" s="245">
        <v>0</v>
      </c>
      <c r="I76" s="242">
        <f t="shared" si="1"/>
        <v>0</v>
      </c>
    </row>
    <row r="77" spans="1:9" x14ac:dyDescent="0.2">
      <c r="A77" s="302" t="s">
        <v>388</v>
      </c>
      <c r="B77" s="309" t="s">
        <v>389</v>
      </c>
      <c r="C77" s="234" t="s">
        <v>390</v>
      </c>
      <c r="D77" s="28"/>
      <c r="E77" s="234"/>
      <c r="F77" s="269">
        <v>1</v>
      </c>
      <c r="G77" s="235" t="s">
        <v>42</v>
      </c>
      <c r="H77" s="245">
        <v>0</v>
      </c>
      <c r="I77" s="242">
        <f t="shared" si="1"/>
        <v>0</v>
      </c>
    </row>
    <row r="78" spans="1:9" ht="25.5" x14ac:dyDescent="0.2">
      <c r="A78" s="302" t="s">
        <v>391</v>
      </c>
      <c r="B78" s="237" t="s">
        <v>153</v>
      </c>
      <c r="C78" s="234"/>
      <c r="D78" s="28"/>
      <c r="E78" s="234"/>
      <c r="F78" s="269">
        <v>2</v>
      </c>
      <c r="G78" s="235" t="s">
        <v>42</v>
      </c>
      <c r="H78" s="245">
        <v>0</v>
      </c>
      <c r="I78" s="242">
        <f t="shared" si="1"/>
        <v>0</v>
      </c>
    </row>
    <row r="79" spans="1:9" x14ac:dyDescent="0.2">
      <c r="A79" s="302" t="s">
        <v>392</v>
      </c>
      <c r="B79" s="234" t="s">
        <v>154</v>
      </c>
      <c r="C79" s="234"/>
      <c r="D79" s="28"/>
      <c r="E79" s="234"/>
      <c r="F79" s="269">
        <v>4</v>
      </c>
      <c r="G79" s="235" t="s">
        <v>42</v>
      </c>
      <c r="H79" s="245">
        <v>0</v>
      </c>
      <c r="I79" s="242">
        <f t="shared" si="1"/>
        <v>0</v>
      </c>
    </row>
    <row r="80" spans="1:9" x14ac:dyDescent="0.2">
      <c r="A80" s="302" t="s">
        <v>393</v>
      </c>
      <c r="B80" s="304" t="s">
        <v>168</v>
      </c>
      <c r="C80" s="304" t="s">
        <v>394</v>
      </c>
      <c r="D80" s="4"/>
      <c r="E80" s="308"/>
      <c r="F80" s="14" t="s">
        <v>183</v>
      </c>
      <c r="G80" s="302" t="s">
        <v>42</v>
      </c>
      <c r="H80" s="245">
        <v>0</v>
      </c>
      <c r="I80" s="242">
        <f t="shared" si="1"/>
        <v>0</v>
      </c>
    </row>
    <row r="81" spans="1:9" x14ac:dyDescent="0.2">
      <c r="A81" s="302" t="s">
        <v>395</v>
      </c>
      <c r="B81" s="234" t="s">
        <v>396</v>
      </c>
      <c r="C81" s="234" t="s">
        <v>919</v>
      </c>
      <c r="D81" s="28"/>
      <c r="E81" s="234" t="s">
        <v>398</v>
      </c>
      <c r="F81" s="14">
        <v>1</v>
      </c>
      <c r="G81" s="235" t="s">
        <v>42</v>
      </c>
      <c r="H81" s="245">
        <v>0</v>
      </c>
      <c r="I81" s="242">
        <f t="shared" si="1"/>
        <v>0</v>
      </c>
    </row>
    <row r="82" spans="1:9" x14ac:dyDescent="0.2">
      <c r="A82" s="319" t="s">
        <v>109</v>
      </c>
      <c r="B82" s="141" t="s">
        <v>399</v>
      </c>
      <c r="C82" s="375"/>
      <c r="D82" s="56"/>
      <c r="E82" s="376"/>
      <c r="F82" s="207"/>
      <c r="G82" s="319"/>
      <c r="H82" s="330"/>
      <c r="I82" s="161">
        <f>SUM(I83:I86)</f>
        <v>0</v>
      </c>
    </row>
    <row r="83" spans="1:9" x14ac:dyDescent="0.2">
      <c r="A83" s="302" t="s">
        <v>400</v>
      </c>
      <c r="B83" s="303" t="s">
        <v>401</v>
      </c>
      <c r="C83" s="304"/>
      <c r="D83" s="9" t="s">
        <v>60</v>
      </c>
      <c r="E83" s="303" t="s">
        <v>402</v>
      </c>
      <c r="F83" s="13">
        <v>4</v>
      </c>
      <c r="G83" s="302" t="s">
        <v>42</v>
      </c>
      <c r="H83" s="245">
        <v>0</v>
      </c>
      <c r="I83" s="242">
        <f t="shared" si="1"/>
        <v>0</v>
      </c>
    </row>
    <row r="84" spans="1:9" x14ac:dyDescent="0.2">
      <c r="A84" s="302" t="s">
        <v>403</v>
      </c>
      <c r="B84" s="303" t="s">
        <v>404</v>
      </c>
      <c r="C84" s="18" t="s">
        <v>405</v>
      </c>
      <c r="D84" s="9" t="s">
        <v>60</v>
      </c>
      <c r="E84" s="313" t="s">
        <v>406</v>
      </c>
      <c r="F84" s="13">
        <v>8</v>
      </c>
      <c r="G84" s="235" t="s">
        <v>61</v>
      </c>
      <c r="H84" s="245">
        <v>0</v>
      </c>
      <c r="I84" s="242">
        <f t="shared" si="1"/>
        <v>0</v>
      </c>
    </row>
    <row r="85" spans="1:9" x14ac:dyDescent="0.2">
      <c r="A85" s="302" t="s">
        <v>407</v>
      </c>
      <c r="B85" s="234" t="s">
        <v>408</v>
      </c>
      <c r="C85" s="323"/>
      <c r="D85" s="46"/>
      <c r="E85" s="323"/>
      <c r="F85" s="14">
        <v>6</v>
      </c>
      <c r="G85" s="235" t="s">
        <v>42</v>
      </c>
      <c r="H85" s="245">
        <v>0</v>
      </c>
      <c r="I85" s="242">
        <f t="shared" si="1"/>
        <v>0</v>
      </c>
    </row>
    <row r="86" spans="1:9" x14ac:dyDescent="0.2">
      <c r="A86" s="302" t="s">
        <v>409</v>
      </c>
      <c r="B86" s="234" t="s">
        <v>410</v>
      </c>
      <c r="C86" s="234" t="s">
        <v>411</v>
      </c>
      <c r="D86" s="28"/>
      <c r="E86" s="234"/>
      <c r="F86" s="14">
        <v>6</v>
      </c>
      <c r="G86" s="235" t="s">
        <v>42</v>
      </c>
      <c r="H86" s="245">
        <v>0</v>
      </c>
      <c r="I86" s="242">
        <f t="shared" si="1"/>
        <v>0</v>
      </c>
    </row>
    <row r="87" spans="1:9" x14ac:dyDescent="0.2">
      <c r="A87" s="319" t="s">
        <v>268</v>
      </c>
      <c r="B87" s="141" t="s">
        <v>412</v>
      </c>
      <c r="C87" s="321"/>
      <c r="D87" s="155"/>
      <c r="E87" s="321"/>
      <c r="F87" s="332"/>
      <c r="G87" s="322"/>
      <c r="H87" s="330"/>
      <c r="I87" s="161">
        <f>SUM(I88:I92)</f>
        <v>0</v>
      </c>
    </row>
    <row r="88" spans="1:9" x14ac:dyDescent="0.2">
      <c r="A88" s="302" t="s">
        <v>413</v>
      </c>
      <c r="B88" s="234" t="s">
        <v>414</v>
      </c>
      <c r="C88" s="234" t="s">
        <v>905</v>
      </c>
      <c r="D88" s="28"/>
      <c r="E88" s="234"/>
      <c r="F88" s="14">
        <v>2</v>
      </c>
      <c r="G88" s="235" t="s">
        <v>42</v>
      </c>
      <c r="H88" s="245">
        <v>0</v>
      </c>
      <c r="I88" s="242">
        <f t="shared" si="1"/>
        <v>0</v>
      </c>
    </row>
    <row r="89" spans="1:9" x14ac:dyDescent="0.2">
      <c r="A89" s="302" t="s">
        <v>416</v>
      </c>
      <c r="B89" s="234" t="s">
        <v>417</v>
      </c>
      <c r="C89" s="234"/>
      <c r="D89" s="28"/>
      <c r="E89" s="234" t="s">
        <v>418</v>
      </c>
      <c r="F89" s="14">
        <v>2</v>
      </c>
      <c r="G89" s="235" t="s">
        <v>42</v>
      </c>
      <c r="H89" s="245">
        <v>0</v>
      </c>
      <c r="I89" s="242">
        <f t="shared" si="1"/>
        <v>0</v>
      </c>
    </row>
    <row r="90" spans="1:9" x14ac:dyDescent="0.2">
      <c r="A90" s="302" t="s">
        <v>419</v>
      </c>
      <c r="B90" s="234" t="s">
        <v>157</v>
      </c>
      <c r="C90" s="234"/>
      <c r="D90" s="28"/>
      <c r="E90" s="234" t="s">
        <v>156</v>
      </c>
      <c r="F90" s="14">
        <v>4</v>
      </c>
      <c r="G90" s="235" t="s">
        <v>42</v>
      </c>
      <c r="H90" s="245">
        <v>0</v>
      </c>
      <c r="I90" s="242">
        <f t="shared" si="1"/>
        <v>0</v>
      </c>
    </row>
    <row r="91" spans="1:9" x14ac:dyDescent="0.2">
      <c r="A91" s="302" t="s">
        <v>420</v>
      </c>
      <c r="B91" s="234" t="s">
        <v>421</v>
      </c>
      <c r="C91" s="234" t="s">
        <v>905</v>
      </c>
      <c r="D91" s="28"/>
      <c r="E91" s="234"/>
      <c r="F91" s="14">
        <v>2</v>
      </c>
      <c r="G91" s="235" t="s">
        <v>42</v>
      </c>
      <c r="H91" s="245">
        <v>0</v>
      </c>
      <c r="I91" s="242">
        <f t="shared" si="1"/>
        <v>0</v>
      </c>
    </row>
    <row r="92" spans="1:9" x14ac:dyDescent="0.2">
      <c r="A92" s="302" t="s">
        <v>422</v>
      </c>
      <c r="B92" s="234" t="s">
        <v>159</v>
      </c>
      <c r="C92" s="234"/>
      <c r="D92" s="28"/>
      <c r="E92" s="234" t="s">
        <v>158</v>
      </c>
      <c r="F92" s="14">
        <v>2</v>
      </c>
      <c r="G92" s="235" t="s">
        <v>61</v>
      </c>
      <c r="H92" s="245">
        <v>0</v>
      </c>
      <c r="I92" s="242">
        <f t="shared" si="1"/>
        <v>0</v>
      </c>
    </row>
    <row r="93" spans="1:9" x14ac:dyDescent="0.2">
      <c r="A93" s="319" t="s">
        <v>279</v>
      </c>
      <c r="B93" s="111" t="s">
        <v>423</v>
      </c>
      <c r="C93" s="321"/>
      <c r="D93" s="155"/>
      <c r="E93" s="321"/>
      <c r="F93" s="332"/>
      <c r="G93" s="322"/>
      <c r="H93" s="330"/>
      <c r="I93" s="161">
        <f>SUM(I94:I102)</f>
        <v>0</v>
      </c>
    </row>
    <row r="94" spans="1:9" ht="25.5" x14ac:dyDescent="0.2">
      <c r="A94" s="302" t="s">
        <v>424</v>
      </c>
      <c r="B94" s="4" t="s">
        <v>425</v>
      </c>
      <c r="C94" s="307" t="s">
        <v>426</v>
      </c>
      <c r="D94" s="25"/>
      <c r="E94" s="308">
        <v>7203770</v>
      </c>
      <c r="F94" s="269">
        <v>1</v>
      </c>
      <c r="G94" s="11" t="s">
        <v>42</v>
      </c>
      <c r="H94" s="245">
        <v>0</v>
      </c>
      <c r="I94" s="242">
        <f t="shared" si="1"/>
        <v>0</v>
      </c>
    </row>
    <row r="95" spans="1:9" ht="25.5" x14ac:dyDescent="0.2">
      <c r="A95" s="302" t="s">
        <v>427</v>
      </c>
      <c r="B95" s="303" t="s">
        <v>428</v>
      </c>
      <c r="C95" s="307" t="s">
        <v>429</v>
      </c>
      <c r="D95" s="25"/>
      <c r="E95" s="308">
        <v>720352024</v>
      </c>
      <c r="F95" s="269">
        <v>4</v>
      </c>
      <c r="G95" s="11" t="s">
        <v>61</v>
      </c>
      <c r="H95" s="245">
        <v>0</v>
      </c>
      <c r="I95" s="242">
        <f t="shared" si="1"/>
        <v>0</v>
      </c>
    </row>
    <row r="96" spans="1:9" ht="25.5" x14ac:dyDescent="0.2">
      <c r="A96" s="302" t="s">
        <v>430</v>
      </c>
      <c r="B96" s="303" t="s">
        <v>431</v>
      </c>
      <c r="C96" s="307" t="s">
        <v>432</v>
      </c>
      <c r="D96" s="25"/>
      <c r="E96" s="308">
        <v>720352027</v>
      </c>
      <c r="F96" s="269">
        <v>8</v>
      </c>
      <c r="G96" s="235" t="s">
        <v>61</v>
      </c>
      <c r="H96" s="245">
        <v>0</v>
      </c>
      <c r="I96" s="242">
        <f t="shared" si="1"/>
        <v>0</v>
      </c>
    </row>
    <row r="97" spans="1:9" ht="25.5" x14ac:dyDescent="0.2">
      <c r="A97" s="302" t="s">
        <v>433</v>
      </c>
      <c r="B97" s="303" t="s">
        <v>434</v>
      </c>
      <c r="C97" s="307" t="s">
        <v>435</v>
      </c>
      <c r="D97" s="25"/>
      <c r="E97" s="308" t="s">
        <v>436</v>
      </c>
      <c r="F97" s="269">
        <v>50</v>
      </c>
      <c r="G97" s="235" t="s">
        <v>45</v>
      </c>
      <c r="H97" s="245">
        <v>0</v>
      </c>
      <c r="I97" s="242">
        <f t="shared" si="1"/>
        <v>0</v>
      </c>
    </row>
    <row r="98" spans="1:9" x14ac:dyDescent="0.2">
      <c r="A98" s="302" t="s">
        <v>437</v>
      </c>
      <c r="B98" s="303" t="s">
        <v>438</v>
      </c>
      <c r="C98" s="307" t="s">
        <v>439</v>
      </c>
      <c r="D98" s="25"/>
      <c r="E98" s="308" t="s">
        <v>440</v>
      </c>
      <c r="F98" s="269">
        <v>6</v>
      </c>
      <c r="G98" s="235" t="s">
        <v>441</v>
      </c>
      <c r="H98" s="245">
        <v>0</v>
      </c>
      <c r="I98" s="242">
        <f t="shared" si="1"/>
        <v>0</v>
      </c>
    </row>
    <row r="99" spans="1:9" ht="25.5" x14ac:dyDescent="0.2">
      <c r="A99" s="302" t="s">
        <v>442</v>
      </c>
      <c r="B99" s="303" t="s">
        <v>443</v>
      </c>
      <c r="C99" s="307" t="s">
        <v>444</v>
      </c>
      <c r="D99" s="25"/>
      <c r="E99" s="308">
        <v>3110835</v>
      </c>
      <c r="F99" s="269">
        <v>2</v>
      </c>
      <c r="G99" s="235" t="s">
        <v>441</v>
      </c>
      <c r="H99" s="245">
        <v>0</v>
      </c>
      <c r="I99" s="242">
        <f t="shared" si="1"/>
        <v>0</v>
      </c>
    </row>
    <row r="100" spans="1:9" ht="38.25" x14ac:dyDescent="0.2">
      <c r="A100" s="491" t="s">
        <v>445</v>
      </c>
      <c r="B100" s="303" t="s">
        <v>446</v>
      </c>
      <c r="C100" s="307" t="s">
        <v>447</v>
      </c>
      <c r="D100" s="25"/>
      <c r="E100" s="308">
        <v>2121537</v>
      </c>
      <c r="F100" s="269">
        <v>70</v>
      </c>
      <c r="G100" s="235" t="s">
        <v>45</v>
      </c>
      <c r="H100" s="245">
        <v>0</v>
      </c>
      <c r="I100" s="242">
        <f t="shared" si="1"/>
        <v>0</v>
      </c>
    </row>
    <row r="101" spans="1:9" x14ac:dyDescent="0.2">
      <c r="A101" s="302" t="s">
        <v>448</v>
      </c>
      <c r="B101" s="234" t="s">
        <v>449</v>
      </c>
      <c r="C101" s="307" t="s">
        <v>450</v>
      </c>
      <c r="D101" s="25"/>
      <c r="E101" s="308">
        <v>687900000</v>
      </c>
      <c r="F101" s="269">
        <v>2</v>
      </c>
      <c r="G101" s="235" t="s">
        <v>61</v>
      </c>
      <c r="H101" s="245">
        <v>0</v>
      </c>
      <c r="I101" s="242">
        <f t="shared" si="1"/>
        <v>0</v>
      </c>
    </row>
    <row r="102" spans="1:9" x14ac:dyDescent="0.2">
      <c r="A102" s="302" t="s">
        <v>451</v>
      </c>
      <c r="B102" s="234" t="s">
        <v>452</v>
      </c>
      <c r="C102" s="307" t="s">
        <v>453</v>
      </c>
      <c r="D102" s="25"/>
      <c r="E102" s="314">
        <v>2715002</v>
      </c>
      <c r="F102" s="269">
        <v>12</v>
      </c>
      <c r="G102" s="235" t="s">
        <v>61</v>
      </c>
      <c r="H102" s="245">
        <v>0</v>
      </c>
      <c r="I102" s="242">
        <f t="shared" si="1"/>
        <v>0</v>
      </c>
    </row>
    <row r="103" spans="1:9" x14ac:dyDescent="0.2">
      <c r="A103" s="319" t="s">
        <v>132</v>
      </c>
      <c r="B103" s="111" t="s">
        <v>454</v>
      </c>
      <c r="C103" s="321"/>
      <c r="D103" s="155"/>
      <c r="E103" s="321"/>
      <c r="F103" s="332"/>
      <c r="G103" s="322"/>
      <c r="H103" s="330"/>
      <c r="I103" s="161">
        <f>SUM(I104:I110)</f>
        <v>0</v>
      </c>
    </row>
    <row r="104" spans="1:9" x14ac:dyDescent="0.2">
      <c r="A104" s="302" t="s">
        <v>455</v>
      </c>
      <c r="B104" s="234" t="s">
        <v>456</v>
      </c>
      <c r="C104" s="234"/>
      <c r="D104" s="28"/>
      <c r="E104" s="28" t="s">
        <v>457</v>
      </c>
      <c r="F104" s="14">
        <v>100</v>
      </c>
      <c r="G104" s="235" t="s">
        <v>45</v>
      </c>
      <c r="H104" s="245">
        <v>0</v>
      </c>
      <c r="I104" s="242">
        <f t="shared" si="1"/>
        <v>0</v>
      </c>
    </row>
    <row r="105" spans="1:9" x14ac:dyDescent="0.2">
      <c r="A105" s="302" t="s">
        <v>458</v>
      </c>
      <c r="B105" s="234" t="s">
        <v>459</v>
      </c>
      <c r="C105" s="234"/>
      <c r="D105" s="28"/>
      <c r="E105" s="28" t="s">
        <v>460</v>
      </c>
      <c r="F105" s="14">
        <v>2600</v>
      </c>
      <c r="G105" s="235" t="s">
        <v>45</v>
      </c>
      <c r="H105" s="245">
        <v>0</v>
      </c>
      <c r="I105" s="242">
        <f t="shared" si="1"/>
        <v>0</v>
      </c>
    </row>
    <row r="106" spans="1:9" x14ac:dyDescent="0.2">
      <c r="A106" s="302" t="s">
        <v>461</v>
      </c>
      <c r="B106" s="234" t="s">
        <v>456</v>
      </c>
      <c r="C106" s="234"/>
      <c r="D106" s="28"/>
      <c r="E106" s="28" t="s">
        <v>462</v>
      </c>
      <c r="F106" s="14">
        <v>80</v>
      </c>
      <c r="G106" s="235" t="s">
        <v>45</v>
      </c>
      <c r="H106" s="245">
        <v>0</v>
      </c>
      <c r="I106" s="242">
        <f t="shared" si="1"/>
        <v>0</v>
      </c>
    </row>
    <row r="107" spans="1:9" x14ac:dyDescent="0.2">
      <c r="A107" s="302" t="s">
        <v>463</v>
      </c>
      <c r="B107" s="4" t="s">
        <v>464</v>
      </c>
      <c r="C107" s="234"/>
      <c r="D107" s="9" t="s">
        <v>465</v>
      </c>
      <c r="E107" s="314" t="s">
        <v>466</v>
      </c>
      <c r="F107" s="13">
        <v>100</v>
      </c>
      <c r="G107" s="11" t="s">
        <v>45</v>
      </c>
      <c r="H107" s="245">
        <v>0</v>
      </c>
      <c r="I107" s="242">
        <f t="shared" si="1"/>
        <v>0</v>
      </c>
    </row>
    <row r="108" spans="1:9" x14ac:dyDescent="0.2">
      <c r="A108" s="302" t="s">
        <v>467</v>
      </c>
      <c r="B108" s="234" t="s">
        <v>468</v>
      </c>
      <c r="C108" s="234" t="s">
        <v>469</v>
      </c>
      <c r="D108" s="28"/>
      <c r="E108" s="234"/>
      <c r="F108" s="14">
        <v>100</v>
      </c>
      <c r="G108" s="235" t="s">
        <v>45</v>
      </c>
      <c r="H108" s="245">
        <v>0</v>
      </c>
      <c r="I108" s="242">
        <f t="shared" si="1"/>
        <v>0</v>
      </c>
    </row>
    <row r="109" spans="1:9" x14ac:dyDescent="0.2">
      <c r="A109" s="302" t="s">
        <v>470</v>
      </c>
      <c r="B109" s="234" t="s">
        <v>471</v>
      </c>
      <c r="C109" s="234"/>
      <c r="D109" s="28"/>
      <c r="E109" s="234"/>
      <c r="F109" s="14">
        <v>3000</v>
      </c>
      <c r="G109" s="235" t="s">
        <v>45</v>
      </c>
      <c r="H109" s="245">
        <v>0</v>
      </c>
      <c r="I109" s="242">
        <f t="shared" si="1"/>
        <v>0</v>
      </c>
    </row>
    <row r="110" spans="1:9" x14ac:dyDescent="0.2">
      <c r="A110" s="302" t="s">
        <v>472</v>
      </c>
      <c r="B110" s="234" t="s">
        <v>473</v>
      </c>
      <c r="C110" s="234" t="s">
        <v>474</v>
      </c>
      <c r="D110" s="28"/>
      <c r="E110" s="234"/>
      <c r="F110" s="269">
        <v>4</v>
      </c>
      <c r="G110" s="235" t="s">
        <v>42</v>
      </c>
      <c r="H110" s="245">
        <v>0</v>
      </c>
      <c r="I110" s="242">
        <f t="shared" si="1"/>
        <v>0</v>
      </c>
    </row>
    <row r="111" spans="1:9" x14ac:dyDescent="0.2">
      <c r="A111" s="319" t="s">
        <v>359</v>
      </c>
      <c r="B111" s="160" t="s">
        <v>475</v>
      </c>
      <c r="C111" s="321"/>
      <c r="D111" s="155"/>
      <c r="E111" s="321"/>
      <c r="F111" s="332"/>
      <c r="G111" s="322"/>
      <c r="H111" s="330"/>
      <c r="I111" s="161">
        <f>SUM(I112:I138)</f>
        <v>0</v>
      </c>
    </row>
    <row r="112" spans="1:9" x14ac:dyDescent="0.2">
      <c r="A112" s="302" t="s">
        <v>476</v>
      </c>
      <c r="B112" s="303" t="s">
        <v>477</v>
      </c>
      <c r="C112" s="4" t="s">
        <v>478</v>
      </c>
      <c r="D112" s="9" t="s">
        <v>479</v>
      </c>
      <c r="E112" s="314" t="s">
        <v>480</v>
      </c>
      <c r="F112" s="13">
        <v>1</v>
      </c>
      <c r="G112" s="302" t="s">
        <v>42</v>
      </c>
      <c r="H112" s="245">
        <v>0</v>
      </c>
      <c r="I112" s="242">
        <f t="shared" si="1"/>
        <v>0</v>
      </c>
    </row>
    <row r="113" spans="1:9" x14ac:dyDescent="0.2">
      <c r="A113" s="302" t="s">
        <v>481</v>
      </c>
      <c r="B113" s="31" t="s">
        <v>482</v>
      </c>
      <c r="C113" s="32"/>
      <c r="D113" s="33" t="s">
        <v>483</v>
      </c>
      <c r="E113" s="314">
        <v>15010</v>
      </c>
      <c r="F113" s="270">
        <v>1</v>
      </c>
      <c r="G113" s="235" t="s">
        <v>61</v>
      </c>
      <c r="H113" s="245">
        <v>0</v>
      </c>
      <c r="I113" s="242">
        <f t="shared" si="1"/>
        <v>0</v>
      </c>
    </row>
    <row r="114" spans="1:9" x14ac:dyDescent="0.2">
      <c r="A114" s="302" t="s">
        <v>484</v>
      </c>
      <c r="B114" s="234" t="s">
        <v>485</v>
      </c>
      <c r="C114" s="4" t="s">
        <v>486</v>
      </c>
      <c r="D114" s="9" t="s">
        <v>487</v>
      </c>
      <c r="E114" s="314" t="s">
        <v>488</v>
      </c>
      <c r="F114" s="270">
        <v>1</v>
      </c>
      <c r="G114" s="235" t="s">
        <v>61</v>
      </c>
      <c r="H114" s="245">
        <v>0</v>
      </c>
      <c r="I114" s="242">
        <f t="shared" si="1"/>
        <v>0</v>
      </c>
    </row>
    <row r="115" spans="1:9" x14ac:dyDescent="0.2">
      <c r="A115" s="302" t="s">
        <v>489</v>
      </c>
      <c r="B115" s="234" t="s">
        <v>490</v>
      </c>
      <c r="C115" s="4" t="s">
        <v>486</v>
      </c>
      <c r="D115" s="9" t="s">
        <v>487</v>
      </c>
      <c r="E115" s="314" t="s">
        <v>491</v>
      </c>
      <c r="F115" s="270">
        <v>1</v>
      </c>
      <c r="G115" s="235" t="s">
        <v>61</v>
      </c>
      <c r="H115" s="245">
        <v>0</v>
      </c>
      <c r="I115" s="242">
        <f t="shared" si="1"/>
        <v>0</v>
      </c>
    </row>
    <row r="116" spans="1:9" x14ac:dyDescent="0.2">
      <c r="A116" s="302" t="s">
        <v>492</v>
      </c>
      <c r="B116" s="234" t="s">
        <v>493</v>
      </c>
      <c r="C116" s="4" t="s">
        <v>494</v>
      </c>
      <c r="D116" s="9" t="s">
        <v>487</v>
      </c>
      <c r="E116" s="314" t="s">
        <v>495</v>
      </c>
      <c r="F116" s="270">
        <v>2</v>
      </c>
      <c r="G116" s="235" t="s">
        <v>61</v>
      </c>
      <c r="H116" s="245">
        <v>0</v>
      </c>
      <c r="I116" s="242">
        <f t="shared" si="1"/>
        <v>0</v>
      </c>
    </row>
    <row r="117" spans="1:9" x14ac:dyDescent="0.2">
      <c r="A117" s="302" t="s">
        <v>496</v>
      </c>
      <c r="B117" s="234" t="s">
        <v>497</v>
      </c>
      <c r="C117" s="4" t="s">
        <v>494</v>
      </c>
      <c r="D117" s="9" t="s">
        <v>487</v>
      </c>
      <c r="E117" s="314" t="s">
        <v>498</v>
      </c>
      <c r="F117" s="270">
        <v>2</v>
      </c>
      <c r="G117" s="235" t="s">
        <v>61</v>
      </c>
      <c r="H117" s="245">
        <v>0</v>
      </c>
      <c r="I117" s="242">
        <f t="shared" si="1"/>
        <v>0</v>
      </c>
    </row>
    <row r="118" spans="1:9" x14ac:dyDescent="0.2">
      <c r="A118" s="302" t="s">
        <v>499</v>
      </c>
      <c r="B118" s="234" t="s">
        <v>500</v>
      </c>
      <c r="C118" s="4" t="s">
        <v>494</v>
      </c>
      <c r="D118" s="9" t="s">
        <v>487</v>
      </c>
      <c r="E118" s="314" t="s">
        <v>501</v>
      </c>
      <c r="F118" s="270">
        <v>2</v>
      </c>
      <c r="G118" s="235" t="s">
        <v>61</v>
      </c>
      <c r="H118" s="245">
        <v>0</v>
      </c>
      <c r="I118" s="242">
        <f t="shared" si="1"/>
        <v>0</v>
      </c>
    </row>
    <row r="119" spans="1:9" x14ac:dyDescent="0.2">
      <c r="A119" s="302" t="s">
        <v>502</v>
      </c>
      <c r="B119" s="234" t="s">
        <v>503</v>
      </c>
      <c r="C119" s="234" t="s">
        <v>504</v>
      </c>
      <c r="D119" s="9" t="s">
        <v>505</v>
      </c>
      <c r="E119" s="314" t="s">
        <v>97</v>
      </c>
      <c r="F119" s="270">
        <v>1</v>
      </c>
      <c r="G119" s="235" t="s">
        <v>61</v>
      </c>
      <c r="H119" s="245">
        <v>0</v>
      </c>
      <c r="I119" s="242">
        <f t="shared" si="1"/>
        <v>0</v>
      </c>
    </row>
    <row r="120" spans="1:9" x14ac:dyDescent="0.2">
      <c r="A120" s="302" t="s">
        <v>506</v>
      </c>
      <c r="B120" s="234" t="s">
        <v>507</v>
      </c>
      <c r="C120" s="234" t="s">
        <v>508</v>
      </c>
      <c r="D120" s="9" t="s">
        <v>509</v>
      </c>
      <c r="E120" s="314">
        <v>2591160000</v>
      </c>
      <c r="F120" s="270">
        <v>1</v>
      </c>
      <c r="G120" s="235" t="s">
        <v>61</v>
      </c>
      <c r="H120" s="245">
        <v>0</v>
      </c>
      <c r="I120" s="242">
        <f t="shared" si="1"/>
        <v>0</v>
      </c>
    </row>
    <row r="121" spans="1:9" x14ac:dyDescent="0.2">
      <c r="A121" s="302" t="s">
        <v>510</v>
      </c>
      <c r="B121" s="234" t="s">
        <v>511</v>
      </c>
      <c r="C121" s="234" t="s">
        <v>512</v>
      </c>
      <c r="D121" s="28" t="s">
        <v>505</v>
      </c>
      <c r="E121" s="314" t="s">
        <v>513</v>
      </c>
      <c r="F121" s="269">
        <v>1</v>
      </c>
      <c r="G121" s="235" t="s">
        <v>61</v>
      </c>
      <c r="H121" s="245">
        <v>0</v>
      </c>
      <c r="I121" s="242">
        <f t="shared" si="1"/>
        <v>0</v>
      </c>
    </row>
    <row r="122" spans="1:9" x14ac:dyDescent="0.2">
      <c r="A122" s="302" t="s">
        <v>514</v>
      </c>
      <c r="B122" s="234" t="s">
        <v>515</v>
      </c>
      <c r="C122" s="234" t="s">
        <v>516</v>
      </c>
      <c r="D122" s="28" t="s">
        <v>505</v>
      </c>
      <c r="E122" s="314" t="s">
        <v>517</v>
      </c>
      <c r="F122" s="270">
        <v>1</v>
      </c>
      <c r="G122" s="235" t="s">
        <v>61</v>
      </c>
      <c r="H122" s="245">
        <v>0</v>
      </c>
      <c r="I122" s="242">
        <f t="shared" si="1"/>
        <v>0</v>
      </c>
    </row>
    <row r="123" spans="1:9" x14ac:dyDescent="0.2">
      <c r="A123" s="302" t="s">
        <v>518</v>
      </c>
      <c r="B123" s="234" t="s">
        <v>519</v>
      </c>
      <c r="C123" s="234" t="s">
        <v>520</v>
      </c>
      <c r="D123" s="28" t="s">
        <v>505</v>
      </c>
      <c r="E123" s="314" t="s">
        <v>521</v>
      </c>
      <c r="F123" s="270">
        <v>1</v>
      </c>
      <c r="G123" s="235" t="s">
        <v>61</v>
      </c>
      <c r="H123" s="245">
        <v>0</v>
      </c>
      <c r="I123" s="242">
        <f t="shared" si="1"/>
        <v>0</v>
      </c>
    </row>
    <row r="124" spans="1:9" x14ac:dyDescent="0.2">
      <c r="A124" s="302" t="s">
        <v>522</v>
      </c>
      <c r="B124" s="234" t="s">
        <v>523</v>
      </c>
      <c r="C124" s="234" t="s">
        <v>524</v>
      </c>
      <c r="D124" s="9" t="s">
        <v>525</v>
      </c>
      <c r="E124" s="314" t="s">
        <v>526</v>
      </c>
      <c r="F124" s="269">
        <v>1</v>
      </c>
      <c r="G124" s="235" t="s">
        <v>61</v>
      </c>
      <c r="H124" s="245">
        <v>0</v>
      </c>
      <c r="I124" s="242">
        <f t="shared" si="1"/>
        <v>0</v>
      </c>
    </row>
    <row r="125" spans="1:9" x14ac:dyDescent="0.2">
      <c r="A125" s="302" t="s">
        <v>527</v>
      </c>
      <c r="B125" s="267" t="s">
        <v>528</v>
      </c>
      <c r="C125" s="234" t="s">
        <v>529</v>
      </c>
      <c r="D125" s="9" t="s">
        <v>479</v>
      </c>
      <c r="E125" s="237" t="s">
        <v>530</v>
      </c>
      <c r="F125" s="334">
        <v>1</v>
      </c>
      <c r="G125" s="235" t="s">
        <v>61</v>
      </c>
      <c r="H125" s="245">
        <v>0</v>
      </c>
      <c r="I125" s="242">
        <f t="shared" si="1"/>
        <v>0</v>
      </c>
    </row>
    <row r="126" spans="1:9" x14ac:dyDescent="0.2">
      <c r="A126" s="302" t="s">
        <v>531</v>
      </c>
      <c r="B126" s="234" t="s">
        <v>532</v>
      </c>
      <c r="C126" s="234"/>
      <c r="D126" s="28" t="s">
        <v>487</v>
      </c>
      <c r="E126" s="314" t="s">
        <v>533</v>
      </c>
      <c r="F126" s="269">
        <v>1</v>
      </c>
      <c r="G126" s="235" t="s">
        <v>61</v>
      </c>
      <c r="H126" s="245">
        <v>0</v>
      </c>
      <c r="I126" s="242">
        <f t="shared" si="1"/>
        <v>0</v>
      </c>
    </row>
    <row r="127" spans="1:9" x14ac:dyDescent="0.2">
      <c r="A127" s="302" t="s">
        <v>534</v>
      </c>
      <c r="B127" s="234" t="s">
        <v>535</v>
      </c>
      <c r="C127" s="234"/>
      <c r="D127" s="28" t="s">
        <v>505</v>
      </c>
      <c r="E127" s="314" t="s">
        <v>536</v>
      </c>
      <c r="F127" s="269">
        <v>1</v>
      </c>
      <c r="G127" s="235" t="s">
        <v>61</v>
      </c>
      <c r="H127" s="245">
        <v>0</v>
      </c>
      <c r="I127" s="242">
        <f t="shared" si="1"/>
        <v>0</v>
      </c>
    </row>
    <row r="128" spans="1:9" x14ac:dyDescent="0.2">
      <c r="A128" s="302" t="s">
        <v>537</v>
      </c>
      <c r="B128" s="234" t="s">
        <v>538</v>
      </c>
      <c r="C128" s="234"/>
      <c r="D128" s="28"/>
      <c r="E128" s="314"/>
      <c r="F128" s="269">
        <v>1</v>
      </c>
      <c r="G128" s="235" t="s">
        <v>42</v>
      </c>
      <c r="H128" s="245">
        <v>0</v>
      </c>
      <c r="I128" s="242">
        <f t="shared" si="1"/>
        <v>0</v>
      </c>
    </row>
    <row r="129" spans="1:9" x14ac:dyDescent="0.2">
      <c r="A129" s="302" t="s">
        <v>539</v>
      </c>
      <c r="B129" s="4" t="s">
        <v>540</v>
      </c>
      <c r="C129" s="234"/>
      <c r="D129" s="9" t="s">
        <v>487</v>
      </c>
      <c r="E129" s="314" t="s">
        <v>541</v>
      </c>
      <c r="F129" s="13">
        <v>6</v>
      </c>
      <c r="G129" s="11" t="s">
        <v>61</v>
      </c>
      <c r="H129" s="245">
        <v>0</v>
      </c>
      <c r="I129" s="242">
        <f t="shared" si="1"/>
        <v>0</v>
      </c>
    </row>
    <row r="130" spans="1:9" x14ac:dyDescent="0.2">
      <c r="A130" s="302" t="s">
        <v>542</v>
      </c>
      <c r="B130" s="234" t="s">
        <v>543</v>
      </c>
      <c r="C130" s="234"/>
      <c r="D130" s="4" t="s">
        <v>544</v>
      </c>
      <c r="E130" s="314" t="s">
        <v>545</v>
      </c>
      <c r="F130" s="13">
        <v>2</v>
      </c>
      <c r="G130" s="11" t="s">
        <v>61</v>
      </c>
      <c r="H130" s="245">
        <v>0</v>
      </c>
      <c r="I130" s="242">
        <f t="shared" si="1"/>
        <v>0</v>
      </c>
    </row>
    <row r="131" spans="1:9" x14ac:dyDescent="0.2">
      <c r="A131" s="302" t="s">
        <v>546</v>
      </c>
      <c r="B131" s="234" t="s">
        <v>547</v>
      </c>
      <c r="C131" s="234"/>
      <c r="D131" s="4" t="s">
        <v>544</v>
      </c>
      <c r="E131" s="314" t="s">
        <v>548</v>
      </c>
      <c r="F131" s="13">
        <v>2</v>
      </c>
      <c r="G131" s="11" t="s">
        <v>61</v>
      </c>
      <c r="H131" s="245">
        <v>0</v>
      </c>
      <c r="I131" s="242">
        <f t="shared" si="1"/>
        <v>0</v>
      </c>
    </row>
    <row r="132" spans="1:9" x14ac:dyDescent="0.2">
      <c r="A132" s="302" t="s">
        <v>549</v>
      </c>
      <c r="B132" s="303" t="s">
        <v>550</v>
      </c>
      <c r="C132" s="234"/>
      <c r="D132" s="9" t="s">
        <v>487</v>
      </c>
      <c r="E132" s="314" t="s">
        <v>551</v>
      </c>
      <c r="F132" s="13">
        <v>2</v>
      </c>
      <c r="G132" s="302" t="s">
        <v>61</v>
      </c>
      <c r="H132" s="245">
        <v>0</v>
      </c>
      <c r="I132" s="242">
        <f t="shared" si="1"/>
        <v>0</v>
      </c>
    </row>
    <row r="133" spans="1:9" x14ac:dyDescent="0.2">
      <c r="A133" s="302" t="s">
        <v>552</v>
      </c>
      <c r="B133" s="4" t="s">
        <v>553</v>
      </c>
      <c r="C133" s="234"/>
      <c r="D133" s="9" t="s">
        <v>554</v>
      </c>
      <c r="E133" s="314">
        <v>2901250</v>
      </c>
      <c r="F133" s="13">
        <v>2</v>
      </c>
      <c r="G133" s="11" t="s">
        <v>61</v>
      </c>
      <c r="H133" s="245">
        <v>0</v>
      </c>
      <c r="I133" s="242">
        <f t="shared" ref="I133:I147" si="2">F133*H133</f>
        <v>0</v>
      </c>
    </row>
    <row r="134" spans="1:9" x14ac:dyDescent="0.2">
      <c r="A134" s="302" t="s">
        <v>555</v>
      </c>
      <c r="B134" s="4" t="s">
        <v>556</v>
      </c>
      <c r="C134" s="234"/>
      <c r="D134" s="9" t="s">
        <v>557</v>
      </c>
      <c r="E134" s="314" t="s">
        <v>558</v>
      </c>
      <c r="F134" s="13">
        <v>2</v>
      </c>
      <c r="G134" s="11" t="s">
        <v>61</v>
      </c>
      <c r="H134" s="245">
        <v>0</v>
      </c>
      <c r="I134" s="242">
        <f t="shared" si="2"/>
        <v>0</v>
      </c>
    </row>
    <row r="135" spans="1:9" x14ac:dyDescent="0.2">
      <c r="A135" s="302" t="s">
        <v>559</v>
      </c>
      <c r="B135" s="303" t="s">
        <v>560</v>
      </c>
      <c r="C135" s="234"/>
      <c r="D135" s="9" t="s">
        <v>561</v>
      </c>
      <c r="E135" s="314" t="s">
        <v>562</v>
      </c>
      <c r="F135" s="13">
        <v>2</v>
      </c>
      <c r="G135" s="302" t="s">
        <v>42</v>
      </c>
      <c r="H135" s="245">
        <v>0</v>
      </c>
      <c r="I135" s="242">
        <f t="shared" si="2"/>
        <v>0</v>
      </c>
    </row>
    <row r="136" spans="1:9" x14ac:dyDescent="0.2">
      <c r="A136" s="302" t="s">
        <v>563</v>
      </c>
      <c r="B136" s="234" t="s">
        <v>564</v>
      </c>
      <c r="C136" s="234"/>
      <c r="D136" s="9" t="s">
        <v>565</v>
      </c>
      <c r="E136" s="314" t="s">
        <v>566</v>
      </c>
      <c r="F136" s="269">
        <v>20</v>
      </c>
      <c r="G136" s="235" t="s">
        <v>45</v>
      </c>
      <c r="H136" s="245">
        <v>0</v>
      </c>
      <c r="I136" s="242">
        <f t="shared" si="2"/>
        <v>0</v>
      </c>
    </row>
    <row r="137" spans="1:9" x14ac:dyDescent="0.2">
      <c r="A137" s="302" t="s">
        <v>567</v>
      </c>
      <c r="B137" s="4" t="s">
        <v>568</v>
      </c>
      <c r="C137" s="234"/>
      <c r="D137" s="9" t="s">
        <v>569</v>
      </c>
      <c r="E137" s="314" t="s">
        <v>570</v>
      </c>
      <c r="F137" s="13">
        <v>3</v>
      </c>
      <c r="G137" s="11" t="s">
        <v>61</v>
      </c>
      <c r="H137" s="245">
        <v>0</v>
      </c>
      <c r="I137" s="242">
        <f t="shared" si="2"/>
        <v>0</v>
      </c>
    </row>
    <row r="138" spans="1:9" x14ac:dyDescent="0.2">
      <c r="A138" s="302" t="s">
        <v>571</v>
      </c>
      <c r="B138" s="234" t="s">
        <v>572</v>
      </c>
      <c r="C138" s="234"/>
      <c r="D138" s="9" t="s">
        <v>569</v>
      </c>
      <c r="E138" s="314" t="s">
        <v>573</v>
      </c>
      <c r="F138" s="13">
        <v>3</v>
      </c>
      <c r="G138" s="11" t="s">
        <v>61</v>
      </c>
      <c r="H138" s="245">
        <v>0</v>
      </c>
      <c r="I138" s="242">
        <f t="shared" si="2"/>
        <v>0</v>
      </c>
    </row>
    <row r="139" spans="1:9" x14ac:dyDescent="0.2">
      <c r="A139" s="319" t="s">
        <v>680</v>
      </c>
      <c r="B139" s="154" t="s">
        <v>681</v>
      </c>
      <c r="C139" s="155"/>
      <c r="D139" s="155"/>
      <c r="E139" s="155"/>
      <c r="F139" s="207"/>
      <c r="G139" s="58"/>
      <c r="H139" s="330"/>
      <c r="I139" s="161">
        <f>SUM(I140:I147)</f>
        <v>0</v>
      </c>
    </row>
    <row r="140" spans="1:9" ht="30" customHeight="1" x14ac:dyDescent="0.2">
      <c r="A140" s="302" t="s">
        <v>682</v>
      </c>
      <c r="B140" s="69" t="s">
        <v>683</v>
      </c>
      <c r="C140" s="4" t="s">
        <v>684</v>
      </c>
      <c r="D140" s="9" t="s">
        <v>60</v>
      </c>
      <c r="E140" s="4" t="s">
        <v>684</v>
      </c>
      <c r="F140" s="14">
        <v>1</v>
      </c>
      <c r="G140" s="6" t="s">
        <v>61</v>
      </c>
      <c r="H140" s="245">
        <v>0</v>
      </c>
      <c r="I140" s="242">
        <f t="shared" si="2"/>
        <v>0</v>
      </c>
    </row>
    <row r="141" spans="1:9" ht="27.95" customHeight="1" x14ac:dyDescent="0.2">
      <c r="A141" s="302" t="s">
        <v>685</v>
      </c>
      <c r="B141" s="69" t="s">
        <v>686</v>
      </c>
      <c r="C141" s="4" t="s">
        <v>687</v>
      </c>
      <c r="D141" s="9" t="s">
        <v>60</v>
      </c>
      <c r="E141" s="4" t="s">
        <v>687</v>
      </c>
      <c r="F141" s="14">
        <v>1</v>
      </c>
      <c r="G141" s="6" t="s">
        <v>61</v>
      </c>
      <c r="H141" s="245">
        <v>0</v>
      </c>
      <c r="I141" s="242">
        <f t="shared" si="2"/>
        <v>0</v>
      </c>
    </row>
    <row r="142" spans="1:9" ht="25.5" x14ac:dyDescent="0.2">
      <c r="A142" s="302" t="s">
        <v>688</v>
      </c>
      <c r="B142" s="69" t="s">
        <v>689</v>
      </c>
      <c r="C142" s="4" t="s">
        <v>690</v>
      </c>
      <c r="D142" s="9" t="s">
        <v>60</v>
      </c>
      <c r="E142" s="4" t="s">
        <v>690</v>
      </c>
      <c r="F142" s="14">
        <v>1</v>
      </c>
      <c r="G142" s="6" t="s">
        <v>61</v>
      </c>
      <c r="H142" s="245">
        <v>0</v>
      </c>
      <c r="I142" s="242">
        <f t="shared" si="2"/>
        <v>0</v>
      </c>
    </row>
    <row r="143" spans="1:9" ht="38.25" x14ac:dyDescent="0.2">
      <c r="A143" s="302" t="s">
        <v>691</v>
      </c>
      <c r="B143" s="69" t="s">
        <v>692</v>
      </c>
      <c r="C143" s="4" t="s">
        <v>693</v>
      </c>
      <c r="D143" s="9" t="s">
        <v>60</v>
      </c>
      <c r="E143" s="4" t="s">
        <v>693</v>
      </c>
      <c r="F143" s="14">
        <v>2</v>
      </c>
      <c r="G143" s="6" t="s">
        <v>61</v>
      </c>
      <c r="H143" s="245">
        <v>0</v>
      </c>
      <c r="I143" s="242">
        <f t="shared" si="2"/>
        <v>0</v>
      </c>
    </row>
    <row r="144" spans="1:9" ht="63.75" x14ac:dyDescent="0.2">
      <c r="A144" s="302" t="s">
        <v>694</v>
      </c>
      <c r="B144" s="69" t="s">
        <v>695</v>
      </c>
      <c r="C144" s="4" t="s">
        <v>696</v>
      </c>
      <c r="D144" s="9" t="s">
        <v>60</v>
      </c>
      <c r="E144" s="4" t="s">
        <v>696</v>
      </c>
      <c r="F144" s="14">
        <v>1</v>
      </c>
      <c r="G144" s="6" t="s">
        <v>61</v>
      </c>
      <c r="H144" s="245">
        <v>0</v>
      </c>
      <c r="I144" s="242">
        <f t="shared" si="2"/>
        <v>0</v>
      </c>
    </row>
    <row r="145" spans="1:9" ht="76.5" x14ac:dyDescent="0.2">
      <c r="A145" s="302" t="s">
        <v>697</v>
      </c>
      <c r="B145" s="69" t="s">
        <v>698</v>
      </c>
      <c r="C145" s="4" t="s">
        <v>699</v>
      </c>
      <c r="D145" s="9" t="s">
        <v>60</v>
      </c>
      <c r="E145" s="4" t="s">
        <v>699</v>
      </c>
      <c r="F145" s="14">
        <v>1</v>
      </c>
      <c r="G145" s="6" t="s">
        <v>61</v>
      </c>
      <c r="H145" s="245">
        <v>0</v>
      </c>
      <c r="I145" s="242">
        <f t="shared" si="2"/>
        <v>0</v>
      </c>
    </row>
    <row r="146" spans="1:9" ht="25.5" x14ac:dyDescent="0.2">
      <c r="A146" s="302" t="s">
        <v>700</v>
      </c>
      <c r="B146" s="237" t="s">
        <v>701</v>
      </c>
      <c r="C146" s="303" t="s">
        <v>702</v>
      </c>
      <c r="D146" s="9" t="s">
        <v>60</v>
      </c>
      <c r="E146" s="303" t="s">
        <v>702</v>
      </c>
      <c r="F146" s="70">
        <v>1</v>
      </c>
      <c r="G146" s="235" t="s">
        <v>61</v>
      </c>
      <c r="H146" s="245">
        <v>0</v>
      </c>
      <c r="I146" s="242">
        <f t="shared" si="2"/>
        <v>0</v>
      </c>
    </row>
    <row r="147" spans="1:9" x14ac:dyDescent="0.2">
      <c r="A147" s="302" t="s">
        <v>703</v>
      </c>
      <c r="B147" s="303" t="s">
        <v>704</v>
      </c>
      <c r="C147" s="303" t="s">
        <v>112</v>
      </c>
      <c r="D147" s="18" t="s">
        <v>100</v>
      </c>
      <c r="E147" s="308">
        <v>2700356</v>
      </c>
      <c r="F147" s="269">
        <v>2</v>
      </c>
      <c r="G147" s="235" t="s">
        <v>61</v>
      </c>
      <c r="H147" s="245">
        <v>0</v>
      </c>
      <c r="I147" s="242">
        <f t="shared" si="2"/>
        <v>0</v>
      </c>
    </row>
    <row r="148" spans="1:9" x14ac:dyDescent="0.2">
      <c r="A148" s="555" t="s">
        <v>1388</v>
      </c>
      <c r="B148" s="555"/>
      <c r="C148" s="555"/>
      <c r="D148" s="555"/>
      <c r="E148" s="555"/>
      <c r="F148" s="555"/>
      <c r="G148" s="555"/>
      <c r="H148" s="555"/>
      <c r="I148" s="147">
        <f>I139+I111+I103+I93+I87+I82+I4</f>
        <v>0</v>
      </c>
    </row>
    <row r="172" spans="9:9" x14ac:dyDescent="0.2">
      <c r="I172" s="243" t="s">
        <v>574</v>
      </c>
    </row>
  </sheetData>
  <sheetProtection algorithmName="SHA-512" hashValue="i/3UloWCVQ+M4pgjHKZO2o2pDJv7LZcAof6bNCEAyYFqkdq5ToMdJRcdrzxW2/6XUkj/wmkrrpoC72b4yCV1aw==" saltValue="BJCn7xrjzm9pCPNw2os9wA==" spinCount="100000" sheet="1" objects="1" scenarios="1"/>
  <protectedRanges>
    <protectedRange sqref="H140:H147" name="Vahemik7"/>
    <protectedRange sqref="H112:H138" name="Vahemik6"/>
    <protectedRange sqref="H104:H110" name="Vahemik5"/>
    <protectedRange sqref="H94:H102" name="Vahemik4"/>
    <protectedRange sqref="H88:H92" name="Vahemik3"/>
    <protectedRange sqref="H83:H86" name="Vahemik2"/>
    <protectedRange sqref="H5:H81" name="Vahemik1"/>
  </protectedRanges>
  <mergeCells count="1">
    <mergeCell ref="A148:H14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7588-BEAF-4FC0-AD00-7184C09DBA93}">
  <dimension ref="A1:G37"/>
  <sheetViews>
    <sheetView workbookViewId="0"/>
  </sheetViews>
  <sheetFormatPr defaultColWidth="8.7109375" defaultRowHeight="13.5" x14ac:dyDescent="0.25"/>
  <cols>
    <col min="1" max="1" width="6.42578125" style="176" bestFit="1" customWidth="1"/>
    <col min="2" max="2" width="56.85546875" style="176" bestFit="1" customWidth="1"/>
    <col min="3" max="3" width="5.7109375" style="176" bestFit="1" customWidth="1"/>
    <col min="4" max="4" width="6.7109375" style="203" bestFit="1" customWidth="1"/>
    <col min="5" max="5" width="13.140625" style="189" customWidth="1"/>
    <col min="6" max="6" width="14.5703125" style="189" customWidth="1"/>
    <col min="7" max="7" width="16.85546875" style="176" bestFit="1" customWidth="1"/>
    <col min="8" max="16384" width="8.7109375" style="176"/>
  </cols>
  <sheetData>
    <row r="1" spans="1:7" s="229" customFormat="1" ht="12.75" x14ac:dyDescent="0.2">
      <c r="B1" s="133" t="s">
        <v>1282</v>
      </c>
      <c r="D1" s="268"/>
      <c r="E1" s="243"/>
      <c r="F1" s="243"/>
    </row>
    <row r="2" spans="1:7" s="229" customFormat="1" ht="12.75" x14ac:dyDescent="0.2">
      <c r="B2" s="133" t="s">
        <v>920</v>
      </c>
      <c r="D2" s="268"/>
      <c r="E2" s="243"/>
      <c r="F2" s="243"/>
    </row>
    <row r="3" spans="1:7" x14ac:dyDescent="0.25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5">
      <c r="A4" s="231">
        <v>1</v>
      </c>
      <c r="B4" s="232" t="s">
        <v>921</v>
      </c>
      <c r="C4" s="231" t="s">
        <v>42</v>
      </c>
      <c r="D4" s="205">
        <v>1</v>
      </c>
      <c r="E4" s="192">
        <v>0</v>
      </c>
      <c r="F4" s="193">
        <f>D4*E4</f>
        <v>0</v>
      </c>
      <c r="G4" s="232"/>
    </row>
    <row r="5" spans="1:7" x14ac:dyDescent="0.25">
      <c r="A5" s="276">
        <v>2</v>
      </c>
      <c r="B5" s="277" t="s">
        <v>43</v>
      </c>
      <c r="C5" s="278" t="s">
        <v>42</v>
      </c>
      <c r="D5" s="279">
        <v>1</v>
      </c>
      <c r="E5" s="280"/>
      <c r="F5" s="280"/>
      <c r="G5" s="278" t="s">
        <v>44</v>
      </c>
    </row>
    <row r="6" spans="1:7" x14ac:dyDescent="0.25">
      <c r="A6" s="231">
        <v>3</v>
      </c>
      <c r="B6" s="232" t="s">
        <v>922</v>
      </c>
      <c r="C6" s="231" t="s">
        <v>42</v>
      </c>
      <c r="D6" s="205">
        <v>1</v>
      </c>
      <c r="E6" s="192">
        <v>0</v>
      </c>
      <c r="F6" s="193">
        <f t="shared" ref="F6:F36" si="0">D6*E6</f>
        <v>0</v>
      </c>
      <c r="G6" s="232"/>
    </row>
    <row r="7" spans="1:7" x14ac:dyDescent="0.25">
      <c r="A7" s="231">
        <v>4</v>
      </c>
      <c r="B7" s="232" t="s">
        <v>912</v>
      </c>
      <c r="C7" s="231" t="s">
        <v>42</v>
      </c>
      <c r="D7" s="205">
        <v>1</v>
      </c>
      <c r="E7" s="192">
        <v>0</v>
      </c>
      <c r="F7" s="193">
        <f t="shared" si="0"/>
        <v>0</v>
      </c>
      <c r="G7" s="232"/>
    </row>
    <row r="8" spans="1:7" x14ac:dyDescent="0.25">
      <c r="A8" s="231">
        <v>5</v>
      </c>
      <c r="B8" s="232" t="s">
        <v>913</v>
      </c>
      <c r="C8" s="231" t="s">
        <v>42</v>
      </c>
      <c r="D8" s="205">
        <v>1</v>
      </c>
      <c r="E8" s="192">
        <v>0</v>
      </c>
      <c r="F8" s="193">
        <f t="shared" si="0"/>
        <v>0</v>
      </c>
      <c r="G8" s="232"/>
    </row>
    <row r="9" spans="1:7" x14ac:dyDescent="0.25">
      <c r="A9" s="231">
        <v>6</v>
      </c>
      <c r="B9" s="232" t="s">
        <v>914</v>
      </c>
      <c r="C9" s="231" t="s">
        <v>42</v>
      </c>
      <c r="D9" s="205">
        <v>4</v>
      </c>
      <c r="E9" s="192">
        <v>0</v>
      </c>
      <c r="F9" s="193">
        <f t="shared" si="0"/>
        <v>0</v>
      </c>
      <c r="G9" s="232"/>
    </row>
    <row r="10" spans="1:7" x14ac:dyDescent="0.25">
      <c r="A10" s="231">
        <v>7</v>
      </c>
      <c r="B10" s="232" t="s">
        <v>915</v>
      </c>
      <c r="C10" s="231" t="s">
        <v>42</v>
      </c>
      <c r="D10" s="205">
        <v>6</v>
      </c>
      <c r="E10" s="192">
        <v>0</v>
      </c>
      <c r="F10" s="193">
        <f t="shared" si="0"/>
        <v>0</v>
      </c>
      <c r="G10" s="232"/>
    </row>
    <row r="11" spans="1:7" x14ac:dyDescent="0.25">
      <c r="A11" s="231">
        <v>8</v>
      </c>
      <c r="B11" s="232" t="s">
        <v>864</v>
      </c>
      <c r="C11" s="231" t="s">
        <v>588</v>
      </c>
      <c r="D11" s="205">
        <v>1</v>
      </c>
      <c r="E11" s="192">
        <v>0</v>
      </c>
      <c r="F11" s="193">
        <f t="shared" si="0"/>
        <v>0</v>
      </c>
      <c r="G11" s="232"/>
    </row>
    <row r="12" spans="1:7" x14ac:dyDescent="0.25">
      <c r="A12" s="231">
        <v>9</v>
      </c>
      <c r="B12" s="232" t="s">
        <v>916</v>
      </c>
      <c r="C12" s="231" t="s">
        <v>42</v>
      </c>
      <c r="D12" s="205">
        <v>2</v>
      </c>
      <c r="E12" s="192">
        <v>0</v>
      </c>
      <c r="F12" s="193">
        <f t="shared" si="0"/>
        <v>0</v>
      </c>
      <c r="G12" s="232"/>
    </row>
    <row r="13" spans="1:7" x14ac:dyDescent="0.25">
      <c r="A13" s="231">
        <v>10</v>
      </c>
      <c r="B13" s="232" t="s">
        <v>917</v>
      </c>
      <c r="C13" s="231" t="s">
        <v>42</v>
      </c>
      <c r="D13" s="205">
        <v>2</v>
      </c>
      <c r="E13" s="192">
        <v>0</v>
      </c>
      <c r="F13" s="193">
        <f t="shared" si="0"/>
        <v>0</v>
      </c>
      <c r="G13" s="232"/>
    </row>
    <row r="14" spans="1:7" x14ac:dyDescent="0.25">
      <c r="A14" s="231">
        <v>11</v>
      </c>
      <c r="B14" s="232" t="s">
        <v>884</v>
      </c>
      <c r="C14" s="231" t="s">
        <v>42</v>
      </c>
      <c r="D14" s="205">
        <v>2</v>
      </c>
      <c r="E14" s="192">
        <v>0</v>
      </c>
      <c r="F14" s="193">
        <f t="shared" si="0"/>
        <v>0</v>
      </c>
      <c r="G14" s="232"/>
    </row>
    <row r="15" spans="1:7" x14ac:dyDescent="0.25">
      <c r="A15" s="231">
        <v>12</v>
      </c>
      <c r="B15" s="232" t="s">
        <v>885</v>
      </c>
      <c r="C15" s="231" t="s">
        <v>42</v>
      </c>
      <c r="D15" s="205">
        <v>2</v>
      </c>
      <c r="E15" s="192">
        <v>0</v>
      </c>
      <c r="F15" s="193">
        <f t="shared" si="0"/>
        <v>0</v>
      </c>
      <c r="G15" s="232"/>
    </row>
    <row r="16" spans="1:7" x14ac:dyDescent="0.25">
      <c r="A16" s="231">
        <v>13</v>
      </c>
      <c r="B16" s="232" t="s">
        <v>660</v>
      </c>
      <c r="C16" s="231" t="s">
        <v>61</v>
      </c>
      <c r="D16" s="205">
        <v>2</v>
      </c>
      <c r="E16" s="192">
        <v>0</v>
      </c>
      <c r="F16" s="193">
        <f t="shared" si="0"/>
        <v>0</v>
      </c>
      <c r="G16" s="232"/>
    </row>
    <row r="17" spans="1:7" x14ac:dyDescent="0.25">
      <c r="A17" s="231">
        <v>14</v>
      </c>
      <c r="B17" s="232" t="s">
        <v>594</v>
      </c>
      <c r="C17" s="231" t="s">
        <v>42</v>
      </c>
      <c r="D17" s="205">
        <v>2</v>
      </c>
      <c r="E17" s="192">
        <v>0</v>
      </c>
      <c r="F17" s="193">
        <f t="shared" si="0"/>
        <v>0</v>
      </c>
      <c r="G17" s="232"/>
    </row>
    <row r="18" spans="1:7" x14ac:dyDescent="0.25">
      <c r="A18" s="231">
        <v>15</v>
      </c>
      <c r="B18" s="232" t="s">
        <v>595</v>
      </c>
      <c r="C18" s="231" t="s">
        <v>42</v>
      </c>
      <c r="D18" s="205">
        <v>2</v>
      </c>
      <c r="E18" s="192">
        <v>0</v>
      </c>
      <c r="F18" s="193">
        <f t="shared" si="0"/>
        <v>0</v>
      </c>
      <c r="G18" s="232"/>
    </row>
    <row r="19" spans="1:7" x14ac:dyDescent="0.25">
      <c r="A19" s="231">
        <v>16</v>
      </c>
      <c r="B19" s="232" t="s">
        <v>596</v>
      </c>
      <c r="C19" s="231" t="s">
        <v>45</v>
      </c>
      <c r="D19" s="205">
        <v>70</v>
      </c>
      <c r="E19" s="192">
        <v>0</v>
      </c>
      <c r="F19" s="193">
        <f t="shared" si="0"/>
        <v>0</v>
      </c>
      <c r="G19" s="232"/>
    </row>
    <row r="20" spans="1:7" x14ac:dyDescent="0.25">
      <c r="A20" s="231">
        <v>17</v>
      </c>
      <c r="B20" s="232" t="s">
        <v>598</v>
      </c>
      <c r="C20" s="231" t="s">
        <v>61</v>
      </c>
      <c r="D20" s="205">
        <v>4</v>
      </c>
      <c r="E20" s="192">
        <v>0</v>
      </c>
      <c r="F20" s="193">
        <f t="shared" si="0"/>
        <v>0</v>
      </c>
      <c r="G20" s="232"/>
    </row>
    <row r="21" spans="1:7" x14ac:dyDescent="0.25">
      <c r="A21" s="231">
        <v>18</v>
      </c>
      <c r="B21" s="232" t="s">
        <v>923</v>
      </c>
      <c r="C21" s="231" t="s">
        <v>45</v>
      </c>
      <c r="D21" s="275">
        <v>2440</v>
      </c>
      <c r="E21" s="192">
        <v>0</v>
      </c>
      <c r="F21" s="193">
        <f t="shared" si="0"/>
        <v>0</v>
      </c>
      <c r="G21" s="232"/>
    </row>
    <row r="22" spans="1:7" x14ac:dyDescent="0.25">
      <c r="A22" s="231">
        <v>19</v>
      </c>
      <c r="B22" s="232" t="s">
        <v>599</v>
      </c>
      <c r="C22" s="231" t="s">
        <v>42</v>
      </c>
      <c r="D22" s="275">
        <v>1</v>
      </c>
      <c r="E22" s="192">
        <v>0</v>
      </c>
      <c r="F22" s="193">
        <f t="shared" si="0"/>
        <v>0</v>
      </c>
      <c r="G22" s="232"/>
    </row>
    <row r="23" spans="1:7" x14ac:dyDescent="0.25">
      <c r="A23" s="231">
        <v>20</v>
      </c>
      <c r="B23" s="232" t="s">
        <v>600</v>
      </c>
      <c r="C23" s="231" t="s">
        <v>61</v>
      </c>
      <c r="D23" s="205">
        <v>6</v>
      </c>
      <c r="E23" s="192">
        <v>0</v>
      </c>
      <c r="F23" s="193">
        <f t="shared" si="0"/>
        <v>0</v>
      </c>
      <c r="G23" s="232"/>
    </row>
    <row r="24" spans="1:7" x14ac:dyDescent="0.25">
      <c r="A24" s="231">
        <v>21</v>
      </c>
      <c r="B24" s="232" t="s">
        <v>601</v>
      </c>
      <c r="C24" s="231" t="s">
        <v>42</v>
      </c>
      <c r="D24" s="205">
        <v>1</v>
      </c>
      <c r="E24" s="192">
        <v>0</v>
      </c>
      <c r="F24" s="193">
        <f t="shared" si="0"/>
        <v>0</v>
      </c>
      <c r="G24" s="232"/>
    </row>
    <row r="25" spans="1:7" x14ac:dyDescent="0.25">
      <c r="A25" s="231">
        <v>22</v>
      </c>
      <c r="B25" s="232" t="s">
        <v>602</v>
      </c>
      <c r="C25" s="231" t="s">
        <v>42</v>
      </c>
      <c r="D25" s="205">
        <v>1</v>
      </c>
      <c r="E25" s="192">
        <v>0</v>
      </c>
      <c r="F25" s="193">
        <f t="shared" si="0"/>
        <v>0</v>
      </c>
      <c r="G25" s="232"/>
    </row>
    <row r="26" spans="1:7" x14ac:dyDescent="0.25">
      <c r="A26" s="231">
        <v>23</v>
      </c>
      <c r="B26" s="232" t="s">
        <v>723</v>
      </c>
      <c r="C26" s="231" t="s">
        <v>42</v>
      </c>
      <c r="D26" s="205">
        <v>1</v>
      </c>
      <c r="E26" s="192">
        <v>0</v>
      </c>
      <c r="F26" s="193">
        <f t="shared" si="0"/>
        <v>0</v>
      </c>
      <c r="G26" s="232"/>
    </row>
    <row r="27" spans="1:7" x14ac:dyDescent="0.25">
      <c r="A27" s="231">
        <v>24</v>
      </c>
      <c r="B27" s="281" t="s">
        <v>866</v>
      </c>
      <c r="C27" s="276" t="s">
        <v>42</v>
      </c>
      <c r="D27" s="279">
        <v>1</v>
      </c>
      <c r="E27" s="280"/>
      <c r="F27" s="280"/>
      <c r="G27" s="278" t="s">
        <v>44</v>
      </c>
    </row>
    <row r="28" spans="1:7" x14ac:dyDescent="0.25">
      <c r="A28" s="231">
        <v>25</v>
      </c>
      <c r="B28" s="281" t="s">
        <v>48</v>
      </c>
      <c r="C28" s="276" t="s">
        <v>42</v>
      </c>
      <c r="D28" s="279">
        <v>1</v>
      </c>
      <c r="E28" s="280"/>
      <c r="F28" s="280"/>
      <c r="G28" s="278" t="s">
        <v>44</v>
      </c>
    </row>
    <row r="29" spans="1:7" ht="27" x14ac:dyDescent="0.25">
      <c r="A29" s="231">
        <v>26</v>
      </c>
      <c r="B29" s="282" t="s">
        <v>890</v>
      </c>
      <c r="C29" s="276" t="s">
        <v>42</v>
      </c>
      <c r="D29" s="279">
        <v>1</v>
      </c>
      <c r="E29" s="280"/>
      <c r="F29" s="280"/>
      <c r="G29" s="278" t="s">
        <v>44</v>
      </c>
    </row>
    <row r="30" spans="1:7" x14ac:dyDescent="0.25">
      <c r="A30" s="231">
        <v>27</v>
      </c>
      <c r="B30" s="277" t="s">
        <v>605</v>
      </c>
      <c r="C30" s="278" t="s">
        <v>42</v>
      </c>
      <c r="D30" s="279">
        <v>1</v>
      </c>
      <c r="E30" s="280"/>
      <c r="F30" s="280"/>
      <c r="G30" s="278" t="s">
        <v>44</v>
      </c>
    </row>
    <row r="31" spans="1:7" x14ac:dyDescent="0.25">
      <c r="A31" s="231">
        <v>28</v>
      </c>
      <c r="B31" s="277" t="s">
        <v>47</v>
      </c>
      <c r="C31" s="278" t="s">
        <v>42</v>
      </c>
      <c r="D31" s="279">
        <v>1</v>
      </c>
      <c r="E31" s="280"/>
      <c r="F31" s="280"/>
      <c r="G31" s="278" t="s">
        <v>44</v>
      </c>
    </row>
    <row r="32" spans="1:7" x14ac:dyDescent="0.25">
      <c r="A32" s="231">
        <v>29</v>
      </c>
      <c r="B32" s="282" t="s">
        <v>50</v>
      </c>
      <c r="C32" s="278" t="s">
        <v>42</v>
      </c>
      <c r="D32" s="279">
        <v>1</v>
      </c>
      <c r="E32" s="280"/>
      <c r="F32" s="280"/>
      <c r="G32" s="278" t="s">
        <v>44</v>
      </c>
    </row>
    <row r="33" spans="1:7" x14ac:dyDescent="0.25">
      <c r="A33" s="231">
        <v>30</v>
      </c>
      <c r="B33" s="277" t="s">
        <v>51</v>
      </c>
      <c r="C33" s="278" t="s">
        <v>42</v>
      </c>
      <c r="D33" s="279">
        <v>1</v>
      </c>
      <c r="E33" s="280"/>
      <c r="F33" s="280"/>
      <c r="G33" s="278" t="s">
        <v>44</v>
      </c>
    </row>
    <row r="34" spans="1:7" x14ac:dyDescent="0.25">
      <c r="A34" s="231">
        <v>31</v>
      </c>
      <c r="B34" s="232" t="s">
        <v>52</v>
      </c>
      <c r="C34" s="231" t="s">
        <v>588</v>
      </c>
      <c r="D34" s="205">
        <v>1</v>
      </c>
      <c r="E34" s="192">
        <v>0</v>
      </c>
      <c r="F34" s="193">
        <f t="shared" si="0"/>
        <v>0</v>
      </c>
      <c r="G34" s="232"/>
    </row>
    <row r="35" spans="1:7" x14ac:dyDescent="0.25">
      <c r="A35" s="231">
        <v>32</v>
      </c>
      <c r="B35" s="232" t="s">
        <v>53</v>
      </c>
      <c r="C35" s="231" t="s">
        <v>588</v>
      </c>
      <c r="D35" s="205">
        <v>1</v>
      </c>
      <c r="E35" s="192">
        <v>0</v>
      </c>
      <c r="F35" s="193">
        <f t="shared" si="0"/>
        <v>0</v>
      </c>
      <c r="G35" s="232"/>
    </row>
    <row r="36" spans="1:7" x14ac:dyDescent="0.25">
      <c r="A36" s="231">
        <v>33</v>
      </c>
      <c r="B36" s="232" t="s">
        <v>606</v>
      </c>
      <c r="C36" s="231" t="s">
        <v>588</v>
      </c>
      <c r="D36" s="205">
        <v>1</v>
      </c>
      <c r="E36" s="192">
        <v>0</v>
      </c>
      <c r="F36" s="193">
        <f t="shared" si="0"/>
        <v>0</v>
      </c>
      <c r="G36" s="232"/>
    </row>
    <row r="37" spans="1:7" x14ac:dyDescent="0.25">
      <c r="A37" s="535" t="s">
        <v>1342</v>
      </c>
      <c r="B37" s="535"/>
      <c r="C37" s="535"/>
      <c r="D37" s="535"/>
      <c r="E37" s="535"/>
      <c r="F37" s="147">
        <f>SUM(F4:F36)</f>
        <v>0</v>
      </c>
      <c r="G37" s="232"/>
    </row>
  </sheetData>
  <sheetProtection algorithmName="SHA-512" hashValue="tGPd93OWB+QLRbG1/eXDbEKNaC53rHw4n4r9rLWtEGVABP1noDWHQjMT8fznUeRkja43LyTtObXV61rBgC+q2A==" saltValue="NzcPOpPlkL/vEjlnzsEtGw==" spinCount="100000" sheet="1" objects="1" scenarios="1"/>
  <protectedRanges>
    <protectedRange sqref="E4" name="Vahemik1"/>
    <protectedRange sqref="E6:E26" name="Vahemik2"/>
    <protectedRange sqref="E34:E36" name="Vahemik3"/>
  </protectedRanges>
  <mergeCells count="1">
    <mergeCell ref="A37:E3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18A2-C9F2-4C96-B9A5-E3AF185C2F2B}">
  <dimension ref="A1:M176"/>
  <sheetViews>
    <sheetView topLeftCell="B1" workbookViewId="0"/>
  </sheetViews>
  <sheetFormatPr defaultColWidth="9.140625" defaultRowHeight="12.75" x14ac:dyDescent="0.2"/>
  <cols>
    <col min="1" max="1" width="6.42578125" style="301" bestFit="1" customWidth="1"/>
    <col min="2" max="2" width="59.7109375" style="289" customWidth="1"/>
    <col min="3" max="3" width="37.42578125" style="229" customWidth="1"/>
    <col min="4" max="4" width="14.28515625" style="229" bestFit="1" customWidth="1"/>
    <col min="5" max="5" width="28.5703125" style="266" customWidth="1"/>
    <col min="6" max="6" width="6.42578125" style="268" bestFit="1" customWidth="1"/>
    <col min="7" max="7" width="4.5703125" style="68" bestFit="1" customWidth="1"/>
    <col min="8" max="8" width="14.5703125" style="243" customWidth="1"/>
    <col min="9" max="9" width="15" style="243" customWidth="1"/>
    <col min="10" max="13" width="9.140625" style="266"/>
    <col min="14" max="16384" width="9.140625" style="229"/>
  </cols>
  <sheetData>
    <row r="1" spans="1:9" x14ac:dyDescent="0.2">
      <c r="A1" s="134"/>
      <c r="B1" s="287" t="s">
        <v>1281</v>
      </c>
      <c r="D1" s="130"/>
    </row>
    <row r="2" spans="1:9" x14ac:dyDescent="0.2">
      <c r="B2" s="370" t="s">
        <v>920</v>
      </c>
      <c r="D2" s="130"/>
    </row>
    <row r="3" spans="1:9" x14ac:dyDescent="0.2">
      <c r="A3" s="162" t="s">
        <v>576</v>
      </c>
      <c r="B3" s="164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19" t="s">
        <v>183</v>
      </c>
      <c r="B4" s="377" t="s">
        <v>184</v>
      </c>
      <c r="C4" s="159"/>
      <c r="D4" s="326"/>
      <c r="E4" s="58"/>
      <c r="F4" s="332"/>
      <c r="G4" s="56"/>
      <c r="H4" s="330"/>
      <c r="I4" s="161">
        <f>SUM(I5:I81)</f>
        <v>0</v>
      </c>
    </row>
    <row r="5" spans="1:9" x14ac:dyDescent="0.2">
      <c r="A5" s="302" t="s">
        <v>185</v>
      </c>
      <c r="B5" s="313" t="s">
        <v>186</v>
      </c>
      <c r="C5" s="304"/>
      <c r="D5" s="9" t="s">
        <v>60</v>
      </c>
      <c r="E5" s="303" t="s">
        <v>187</v>
      </c>
      <c r="F5" s="13">
        <v>2</v>
      </c>
      <c r="G5" s="302" t="s">
        <v>42</v>
      </c>
      <c r="H5" s="245">
        <v>0</v>
      </c>
      <c r="I5" s="242">
        <f>F5*H5</f>
        <v>0</v>
      </c>
    </row>
    <row r="6" spans="1:9" x14ac:dyDescent="0.2">
      <c r="A6" s="302" t="s">
        <v>188</v>
      </c>
      <c r="B6" s="313" t="s">
        <v>189</v>
      </c>
      <c r="C6" s="304"/>
      <c r="D6" s="9" t="s">
        <v>60</v>
      </c>
      <c r="E6" s="303" t="s">
        <v>190</v>
      </c>
      <c r="F6" s="13">
        <v>2</v>
      </c>
      <c r="G6" s="302" t="s">
        <v>42</v>
      </c>
      <c r="H6" s="245">
        <v>0</v>
      </c>
      <c r="I6" s="242">
        <f t="shared" ref="I6:I69" si="0">F6*H6</f>
        <v>0</v>
      </c>
    </row>
    <row r="7" spans="1:9" x14ac:dyDescent="0.2">
      <c r="A7" s="302" t="s">
        <v>191</v>
      </c>
      <c r="B7" s="313" t="s">
        <v>192</v>
      </c>
      <c r="C7" s="304"/>
      <c r="D7" s="9" t="s">
        <v>60</v>
      </c>
      <c r="E7" s="303" t="s">
        <v>193</v>
      </c>
      <c r="F7" s="13">
        <v>2</v>
      </c>
      <c r="G7" s="302" t="s">
        <v>42</v>
      </c>
      <c r="H7" s="245">
        <v>0</v>
      </c>
      <c r="I7" s="242">
        <f t="shared" si="0"/>
        <v>0</v>
      </c>
    </row>
    <row r="8" spans="1:9" x14ac:dyDescent="0.2">
      <c r="A8" s="302" t="s">
        <v>194</v>
      </c>
      <c r="B8" s="313" t="s">
        <v>195</v>
      </c>
      <c r="C8" s="304"/>
      <c r="D8" s="9" t="s">
        <v>60</v>
      </c>
      <c r="E8" s="303" t="s">
        <v>196</v>
      </c>
      <c r="F8" s="13">
        <v>1</v>
      </c>
      <c r="G8" s="302" t="s">
        <v>42</v>
      </c>
      <c r="H8" s="245">
        <v>0</v>
      </c>
      <c r="I8" s="242">
        <f t="shared" si="0"/>
        <v>0</v>
      </c>
    </row>
    <row r="9" spans="1:9" x14ac:dyDescent="0.2">
      <c r="A9" s="302" t="s">
        <v>197</v>
      </c>
      <c r="B9" s="313" t="s">
        <v>198</v>
      </c>
      <c r="C9" s="304"/>
      <c r="D9" s="9" t="s">
        <v>60</v>
      </c>
      <c r="E9" s="303" t="s">
        <v>199</v>
      </c>
      <c r="F9" s="13">
        <v>1</v>
      </c>
      <c r="G9" s="302" t="s">
        <v>42</v>
      </c>
      <c r="H9" s="245">
        <v>0</v>
      </c>
      <c r="I9" s="242">
        <f t="shared" si="0"/>
        <v>0</v>
      </c>
    </row>
    <row r="10" spans="1:9" x14ac:dyDescent="0.2">
      <c r="A10" s="302" t="s">
        <v>200</v>
      </c>
      <c r="B10" s="313" t="s">
        <v>201</v>
      </c>
      <c r="C10" s="304"/>
      <c r="D10" s="9" t="s">
        <v>60</v>
      </c>
      <c r="E10" s="303" t="s">
        <v>202</v>
      </c>
      <c r="F10" s="13">
        <v>4</v>
      </c>
      <c r="G10" s="302" t="s">
        <v>42</v>
      </c>
      <c r="H10" s="245">
        <v>0</v>
      </c>
      <c r="I10" s="242">
        <f t="shared" si="0"/>
        <v>0</v>
      </c>
    </row>
    <row r="11" spans="1:9" x14ac:dyDescent="0.2">
      <c r="A11" s="302" t="s">
        <v>203</v>
      </c>
      <c r="B11" s="313" t="s">
        <v>204</v>
      </c>
      <c r="C11" s="304"/>
      <c r="D11" s="9" t="s">
        <v>60</v>
      </c>
      <c r="E11" s="303" t="s">
        <v>205</v>
      </c>
      <c r="F11" s="13">
        <v>4</v>
      </c>
      <c r="G11" s="302" t="s">
        <v>42</v>
      </c>
      <c r="H11" s="245">
        <v>0</v>
      </c>
      <c r="I11" s="242">
        <f t="shared" si="0"/>
        <v>0</v>
      </c>
    </row>
    <row r="12" spans="1:9" x14ac:dyDescent="0.2">
      <c r="A12" s="302" t="s">
        <v>206</v>
      </c>
      <c r="B12" s="316" t="s">
        <v>207</v>
      </c>
      <c r="C12" s="303" t="s">
        <v>208</v>
      </c>
      <c r="D12" s="9" t="s">
        <v>60</v>
      </c>
      <c r="E12" s="304" t="s">
        <v>72</v>
      </c>
      <c r="F12" s="14" t="s">
        <v>132</v>
      </c>
      <c r="G12" s="235" t="s">
        <v>61</v>
      </c>
      <c r="H12" s="245">
        <v>0</v>
      </c>
      <c r="I12" s="242">
        <f t="shared" si="0"/>
        <v>0</v>
      </c>
    </row>
    <row r="13" spans="1:9" x14ac:dyDescent="0.2">
      <c r="A13" s="302" t="s">
        <v>209</v>
      </c>
      <c r="B13" s="316" t="s">
        <v>210</v>
      </c>
      <c r="C13" s="304" t="s">
        <v>211</v>
      </c>
      <c r="D13" s="4" t="s">
        <v>76</v>
      </c>
      <c r="E13" s="304" t="s">
        <v>212</v>
      </c>
      <c r="F13" s="14" t="s">
        <v>135</v>
      </c>
      <c r="G13" s="235" t="s">
        <v>61</v>
      </c>
      <c r="H13" s="245">
        <v>0</v>
      </c>
      <c r="I13" s="242">
        <f t="shared" si="0"/>
        <v>0</v>
      </c>
    </row>
    <row r="14" spans="1:9" x14ac:dyDescent="0.2">
      <c r="A14" s="302" t="s">
        <v>213</v>
      </c>
      <c r="B14" s="316" t="s">
        <v>126</v>
      </c>
      <c r="C14" s="304" t="s">
        <v>214</v>
      </c>
      <c r="D14" s="4" t="s">
        <v>76</v>
      </c>
      <c r="E14" s="304" t="s">
        <v>215</v>
      </c>
      <c r="F14" s="14" t="s">
        <v>109</v>
      </c>
      <c r="G14" s="235" t="s">
        <v>61</v>
      </c>
      <c r="H14" s="245">
        <v>0</v>
      </c>
      <c r="I14" s="242">
        <f t="shared" si="0"/>
        <v>0</v>
      </c>
    </row>
    <row r="15" spans="1:9" x14ac:dyDescent="0.2">
      <c r="A15" s="302" t="s">
        <v>216</v>
      </c>
      <c r="B15" s="316" t="s">
        <v>217</v>
      </c>
      <c r="C15" s="304" t="s">
        <v>218</v>
      </c>
      <c r="D15" s="4" t="s">
        <v>76</v>
      </c>
      <c r="E15" s="304" t="s">
        <v>219</v>
      </c>
      <c r="F15" s="14" t="s">
        <v>220</v>
      </c>
      <c r="G15" s="235" t="s">
        <v>61</v>
      </c>
      <c r="H15" s="245">
        <v>0</v>
      </c>
      <c r="I15" s="242">
        <f t="shared" si="0"/>
        <v>0</v>
      </c>
    </row>
    <row r="16" spans="1:9" ht="76.5" x14ac:dyDescent="0.2">
      <c r="A16" s="302" t="s">
        <v>221</v>
      </c>
      <c r="B16" s="313" t="s">
        <v>222</v>
      </c>
      <c r="C16" s="303" t="s">
        <v>223</v>
      </c>
      <c r="D16" s="9" t="s">
        <v>60</v>
      </c>
      <c r="E16" s="313" t="s">
        <v>224</v>
      </c>
      <c r="F16" s="14" t="s">
        <v>183</v>
      </c>
      <c r="G16" s="235" t="s">
        <v>61</v>
      </c>
      <c r="H16" s="245">
        <v>0</v>
      </c>
      <c r="I16" s="242">
        <f t="shared" si="0"/>
        <v>0</v>
      </c>
    </row>
    <row r="17" spans="1:9" ht="25.5" x14ac:dyDescent="0.2">
      <c r="A17" s="302" t="s">
        <v>225</v>
      </c>
      <c r="B17" s="313" t="s">
        <v>226</v>
      </c>
      <c r="C17" s="303" t="s">
        <v>64</v>
      </c>
      <c r="D17" s="9" t="s">
        <v>60</v>
      </c>
      <c r="E17" s="303" t="s">
        <v>63</v>
      </c>
      <c r="F17" s="14" t="s">
        <v>183</v>
      </c>
      <c r="G17" s="235" t="s">
        <v>61</v>
      </c>
      <c r="H17" s="245">
        <v>0</v>
      </c>
      <c r="I17" s="242">
        <f t="shared" si="0"/>
        <v>0</v>
      </c>
    </row>
    <row r="18" spans="1:9" s="306" customFormat="1" ht="63.75" x14ac:dyDescent="0.25">
      <c r="A18" s="302" t="s">
        <v>227</v>
      </c>
      <c r="B18" s="313" t="s">
        <v>228</v>
      </c>
      <c r="C18" s="313" t="s">
        <v>229</v>
      </c>
      <c r="D18" s="9" t="s">
        <v>60</v>
      </c>
      <c r="E18" s="313" t="s">
        <v>65</v>
      </c>
      <c r="F18" s="13">
        <v>1</v>
      </c>
      <c r="G18" s="235" t="s">
        <v>61</v>
      </c>
      <c r="H18" s="245">
        <v>0</v>
      </c>
      <c r="I18" s="242">
        <f t="shared" si="0"/>
        <v>0</v>
      </c>
    </row>
    <row r="19" spans="1:9" ht="63.75" x14ac:dyDescent="0.2">
      <c r="A19" s="302" t="s">
        <v>230</v>
      </c>
      <c r="B19" s="313" t="s">
        <v>231</v>
      </c>
      <c r="C19" s="303" t="s">
        <v>232</v>
      </c>
      <c r="D19" s="9" t="s">
        <v>60</v>
      </c>
      <c r="E19" s="303" t="s">
        <v>66</v>
      </c>
      <c r="F19" s="14">
        <v>1</v>
      </c>
      <c r="G19" s="235" t="s">
        <v>61</v>
      </c>
      <c r="H19" s="245">
        <v>0</v>
      </c>
      <c r="I19" s="242">
        <f t="shared" si="0"/>
        <v>0</v>
      </c>
    </row>
    <row r="20" spans="1:9" ht="25.5" x14ac:dyDescent="0.2">
      <c r="A20" s="302" t="s">
        <v>233</v>
      </c>
      <c r="B20" s="313" t="s">
        <v>234</v>
      </c>
      <c r="C20" s="303" t="s">
        <v>235</v>
      </c>
      <c r="D20" s="9" t="s">
        <v>60</v>
      </c>
      <c r="E20" s="303" t="s">
        <v>67</v>
      </c>
      <c r="F20" s="14">
        <v>1</v>
      </c>
      <c r="G20" s="235" t="s">
        <v>61</v>
      </c>
      <c r="H20" s="245">
        <v>0</v>
      </c>
      <c r="I20" s="242">
        <f t="shared" si="0"/>
        <v>0</v>
      </c>
    </row>
    <row r="21" spans="1:9" ht="51" x14ac:dyDescent="0.2">
      <c r="A21" s="302" t="s">
        <v>236</v>
      </c>
      <c r="B21" s="313" t="s">
        <v>1387</v>
      </c>
      <c r="C21" s="303" t="s">
        <v>238</v>
      </c>
      <c r="D21" s="9" t="s">
        <v>60</v>
      </c>
      <c r="E21" s="303" t="s">
        <v>68</v>
      </c>
      <c r="F21" s="14">
        <v>1</v>
      </c>
      <c r="G21" s="235" t="s">
        <v>61</v>
      </c>
      <c r="H21" s="245">
        <v>0</v>
      </c>
      <c r="I21" s="242">
        <f t="shared" si="0"/>
        <v>0</v>
      </c>
    </row>
    <row r="22" spans="1:9" ht="51" x14ac:dyDescent="0.2">
      <c r="A22" s="302" t="s">
        <v>239</v>
      </c>
      <c r="B22" s="313" t="s">
        <v>240</v>
      </c>
      <c r="C22" s="303" t="s">
        <v>241</v>
      </c>
      <c r="D22" s="9" t="s">
        <v>60</v>
      </c>
      <c r="E22" s="303" t="s">
        <v>69</v>
      </c>
      <c r="F22" s="14">
        <v>4</v>
      </c>
      <c r="G22" s="235" t="s">
        <v>61</v>
      </c>
      <c r="H22" s="245">
        <v>0</v>
      </c>
      <c r="I22" s="242">
        <f t="shared" si="0"/>
        <v>0</v>
      </c>
    </row>
    <row r="23" spans="1:9" ht="51" x14ac:dyDescent="0.2">
      <c r="A23" s="302" t="s">
        <v>242</v>
      </c>
      <c r="B23" s="313" t="s">
        <v>243</v>
      </c>
      <c r="C23" s="313" t="s">
        <v>244</v>
      </c>
      <c r="D23" s="9" t="s">
        <v>60</v>
      </c>
      <c r="E23" s="303" t="s">
        <v>71</v>
      </c>
      <c r="F23" s="14">
        <v>7</v>
      </c>
      <c r="G23" s="235" t="s">
        <v>61</v>
      </c>
      <c r="H23" s="245">
        <v>0</v>
      </c>
      <c r="I23" s="242">
        <f t="shared" si="0"/>
        <v>0</v>
      </c>
    </row>
    <row r="24" spans="1:9" ht="51" x14ac:dyDescent="0.2">
      <c r="A24" s="302" t="s">
        <v>245</v>
      </c>
      <c r="B24" s="313" t="s">
        <v>246</v>
      </c>
      <c r="C24" s="303" t="s">
        <v>247</v>
      </c>
      <c r="D24" s="9" t="s">
        <v>60</v>
      </c>
      <c r="E24" s="303" t="s">
        <v>70</v>
      </c>
      <c r="F24" s="14">
        <v>1</v>
      </c>
      <c r="G24" s="235" t="s">
        <v>61</v>
      </c>
      <c r="H24" s="245">
        <v>0</v>
      </c>
      <c r="I24" s="242">
        <f t="shared" si="0"/>
        <v>0</v>
      </c>
    </row>
    <row r="25" spans="1:9" x14ac:dyDescent="0.2">
      <c r="A25" s="302" t="s">
        <v>248</v>
      </c>
      <c r="B25" s="313" t="s">
        <v>249</v>
      </c>
      <c r="C25" s="303" t="s">
        <v>250</v>
      </c>
      <c r="D25" s="9" t="s">
        <v>60</v>
      </c>
      <c r="E25" s="303" t="s">
        <v>250</v>
      </c>
      <c r="F25" s="14">
        <v>1</v>
      </c>
      <c r="G25" s="235" t="s">
        <v>61</v>
      </c>
      <c r="H25" s="245">
        <v>0</v>
      </c>
      <c r="I25" s="242">
        <f t="shared" si="0"/>
        <v>0</v>
      </c>
    </row>
    <row r="26" spans="1:9" x14ac:dyDescent="0.2">
      <c r="A26" s="302" t="s">
        <v>251</v>
      </c>
      <c r="B26" s="316" t="s">
        <v>252</v>
      </c>
      <c r="C26" s="304" t="s">
        <v>92</v>
      </c>
      <c r="D26" s="9" t="s">
        <v>60</v>
      </c>
      <c r="E26" s="303" t="s">
        <v>92</v>
      </c>
      <c r="F26" s="14">
        <v>1</v>
      </c>
      <c r="G26" s="235" t="s">
        <v>61</v>
      </c>
      <c r="H26" s="245">
        <v>0</v>
      </c>
      <c r="I26" s="242">
        <f t="shared" si="0"/>
        <v>0</v>
      </c>
    </row>
    <row r="27" spans="1:9" x14ac:dyDescent="0.2">
      <c r="A27" s="302" t="s">
        <v>253</v>
      </c>
      <c r="B27" s="316" t="s">
        <v>254</v>
      </c>
      <c r="C27" s="304" t="s">
        <v>255</v>
      </c>
      <c r="D27" s="15" t="s">
        <v>76</v>
      </c>
      <c r="E27" s="304" t="s">
        <v>256</v>
      </c>
      <c r="F27" s="14" t="s">
        <v>183</v>
      </c>
      <c r="G27" s="235" t="s">
        <v>61</v>
      </c>
      <c r="H27" s="245">
        <v>0</v>
      </c>
      <c r="I27" s="242">
        <f t="shared" si="0"/>
        <v>0</v>
      </c>
    </row>
    <row r="28" spans="1:9" x14ac:dyDescent="0.2">
      <c r="A28" s="302" t="s">
        <v>257</v>
      </c>
      <c r="B28" s="18" t="s">
        <v>258</v>
      </c>
      <c r="C28" s="303"/>
      <c r="D28" s="9" t="s">
        <v>60</v>
      </c>
      <c r="E28" s="16" t="s">
        <v>94</v>
      </c>
      <c r="F28" s="14">
        <v>1</v>
      </c>
      <c r="G28" s="235" t="s">
        <v>61</v>
      </c>
      <c r="H28" s="245">
        <v>0</v>
      </c>
      <c r="I28" s="242">
        <f t="shared" si="0"/>
        <v>0</v>
      </c>
    </row>
    <row r="29" spans="1:9" x14ac:dyDescent="0.2">
      <c r="A29" s="302" t="s">
        <v>259</v>
      </c>
      <c r="B29" s="316" t="s">
        <v>260</v>
      </c>
      <c r="C29" s="303"/>
      <c r="D29" s="9" t="s">
        <v>60</v>
      </c>
      <c r="E29" s="304" t="s">
        <v>261</v>
      </c>
      <c r="F29" s="14" t="s">
        <v>183</v>
      </c>
      <c r="G29" s="235" t="s">
        <v>61</v>
      </c>
      <c r="H29" s="245">
        <v>0</v>
      </c>
      <c r="I29" s="242">
        <f t="shared" si="0"/>
        <v>0</v>
      </c>
    </row>
    <row r="30" spans="1:9" x14ac:dyDescent="0.2">
      <c r="A30" s="302" t="s">
        <v>262</v>
      </c>
      <c r="B30" s="18" t="s">
        <v>263</v>
      </c>
      <c r="C30" s="303"/>
      <c r="D30" s="9" t="s">
        <v>60</v>
      </c>
      <c r="E30" s="304" t="s">
        <v>264</v>
      </c>
      <c r="F30" s="14" t="s">
        <v>183</v>
      </c>
      <c r="G30" s="235" t="s">
        <v>61</v>
      </c>
      <c r="H30" s="245">
        <v>0</v>
      </c>
      <c r="I30" s="242">
        <f t="shared" si="0"/>
        <v>0</v>
      </c>
    </row>
    <row r="31" spans="1:9" x14ac:dyDescent="0.2">
      <c r="A31" s="302" t="s">
        <v>265</v>
      </c>
      <c r="B31" s="18" t="s">
        <v>266</v>
      </c>
      <c r="C31" s="303"/>
      <c r="D31" s="9" t="s">
        <v>60</v>
      </c>
      <c r="E31" s="304" t="s">
        <v>267</v>
      </c>
      <c r="F31" s="14" t="s">
        <v>268</v>
      </c>
      <c r="G31" s="235" t="s">
        <v>61</v>
      </c>
      <c r="H31" s="245">
        <v>0</v>
      </c>
      <c r="I31" s="242">
        <f t="shared" si="0"/>
        <v>0</v>
      </c>
    </row>
    <row r="32" spans="1:9" x14ac:dyDescent="0.2">
      <c r="A32" s="302" t="s">
        <v>269</v>
      </c>
      <c r="B32" s="316" t="s">
        <v>270</v>
      </c>
      <c r="C32" s="304" t="s">
        <v>83</v>
      </c>
      <c r="D32" s="4" t="s">
        <v>76</v>
      </c>
      <c r="E32" s="304" t="s">
        <v>271</v>
      </c>
      <c r="F32" s="14" t="s">
        <v>183</v>
      </c>
      <c r="G32" s="235" t="s">
        <v>61</v>
      </c>
      <c r="H32" s="245">
        <v>0</v>
      </c>
      <c r="I32" s="242">
        <f t="shared" si="0"/>
        <v>0</v>
      </c>
    </row>
    <row r="33" spans="1:9" x14ac:dyDescent="0.2">
      <c r="A33" s="302" t="s">
        <v>272</v>
      </c>
      <c r="B33" s="316" t="s">
        <v>273</v>
      </c>
      <c r="C33" s="304" t="s">
        <v>84</v>
      </c>
      <c r="D33" s="4" t="s">
        <v>76</v>
      </c>
      <c r="E33" s="304" t="s">
        <v>274</v>
      </c>
      <c r="F33" s="14" t="s">
        <v>275</v>
      </c>
      <c r="G33" s="235" t="s">
        <v>61</v>
      </c>
      <c r="H33" s="245">
        <v>0</v>
      </c>
      <c r="I33" s="242">
        <f t="shared" si="0"/>
        <v>0</v>
      </c>
    </row>
    <row r="34" spans="1:9" x14ac:dyDescent="0.2">
      <c r="A34" s="302" t="s">
        <v>276</v>
      </c>
      <c r="B34" s="105" t="s">
        <v>273</v>
      </c>
      <c r="C34" s="15" t="s">
        <v>277</v>
      </c>
      <c r="D34" s="4" t="s">
        <v>76</v>
      </c>
      <c r="E34" s="15" t="s">
        <v>278</v>
      </c>
      <c r="F34" s="14" t="s">
        <v>279</v>
      </c>
      <c r="G34" s="6" t="s">
        <v>61</v>
      </c>
      <c r="H34" s="245">
        <v>0</v>
      </c>
      <c r="I34" s="242">
        <f t="shared" si="0"/>
        <v>0</v>
      </c>
    </row>
    <row r="35" spans="1:9" x14ac:dyDescent="0.2">
      <c r="A35" s="302" t="s">
        <v>280</v>
      </c>
      <c r="B35" s="316" t="s">
        <v>126</v>
      </c>
      <c r="C35" s="304" t="s">
        <v>82</v>
      </c>
      <c r="D35" s="4" t="s">
        <v>76</v>
      </c>
      <c r="E35" s="304" t="s">
        <v>281</v>
      </c>
      <c r="F35" s="14" t="s">
        <v>183</v>
      </c>
      <c r="G35" s="235" t="s">
        <v>61</v>
      </c>
      <c r="H35" s="245">
        <v>0</v>
      </c>
      <c r="I35" s="242">
        <f t="shared" si="0"/>
        <v>0</v>
      </c>
    </row>
    <row r="36" spans="1:9" x14ac:dyDescent="0.2">
      <c r="A36" s="302" t="s">
        <v>282</v>
      </c>
      <c r="B36" s="316" t="s">
        <v>79</v>
      </c>
      <c r="C36" s="304" t="s">
        <v>283</v>
      </c>
      <c r="D36" s="4" t="s">
        <v>76</v>
      </c>
      <c r="E36" s="304" t="s">
        <v>284</v>
      </c>
      <c r="F36" s="14" t="s">
        <v>109</v>
      </c>
      <c r="G36" s="235" t="s">
        <v>61</v>
      </c>
      <c r="H36" s="245">
        <v>0</v>
      </c>
      <c r="I36" s="242">
        <f t="shared" si="0"/>
        <v>0</v>
      </c>
    </row>
    <row r="37" spans="1:9" x14ac:dyDescent="0.2">
      <c r="A37" s="302" t="s">
        <v>285</v>
      </c>
      <c r="B37" s="316" t="s">
        <v>79</v>
      </c>
      <c r="C37" s="304" t="s">
        <v>286</v>
      </c>
      <c r="D37" s="4" t="s">
        <v>76</v>
      </c>
      <c r="E37" s="304" t="s">
        <v>287</v>
      </c>
      <c r="F37" s="14" t="s">
        <v>109</v>
      </c>
      <c r="G37" s="235" t="s">
        <v>61</v>
      </c>
      <c r="H37" s="245">
        <v>0</v>
      </c>
      <c r="I37" s="242">
        <f t="shared" si="0"/>
        <v>0</v>
      </c>
    </row>
    <row r="38" spans="1:9" x14ac:dyDescent="0.2">
      <c r="A38" s="302" t="s">
        <v>288</v>
      </c>
      <c r="B38" s="316" t="s">
        <v>79</v>
      </c>
      <c r="C38" s="304" t="s">
        <v>289</v>
      </c>
      <c r="D38" s="4" t="s">
        <v>76</v>
      </c>
      <c r="E38" s="308">
        <v>1985600000</v>
      </c>
      <c r="F38" s="14">
        <v>4</v>
      </c>
      <c r="G38" s="235" t="s">
        <v>61</v>
      </c>
      <c r="H38" s="245">
        <v>0</v>
      </c>
      <c r="I38" s="242">
        <f t="shared" si="0"/>
        <v>0</v>
      </c>
    </row>
    <row r="39" spans="1:9" x14ac:dyDescent="0.2">
      <c r="A39" s="302" t="s">
        <v>290</v>
      </c>
      <c r="B39" s="316" t="s">
        <v>291</v>
      </c>
      <c r="C39" s="304" t="s">
        <v>292</v>
      </c>
      <c r="D39" s="4" t="s">
        <v>76</v>
      </c>
      <c r="E39" s="304" t="s">
        <v>293</v>
      </c>
      <c r="F39" s="14" t="s">
        <v>183</v>
      </c>
      <c r="G39" s="235" t="s">
        <v>61</v>
      </c>
      <c r="H39" s="245">
        <v>0</v>
      </c>
      <c r="I39" s="242">
        <f t="shared" si="0"/>
        <v>0</v>
      </c>
    </row>
    <row r="40" spans="1:9" x14ac:dyDescent="0.2">
      <c r="A40" s="302" t="s">
        <v>294</v>
      </c>
      <c r="B40" s="316" t="s">
        <v>295</v>
      </c>
      <c r="C40" s="304" t="s">
        <v>296</v>
      </c>
      <c r="D40" s="4" t="s">
        <v>76</v>
      </c>
      <c r="E40" s="304" t="s">
        <v>297</v>
      </c>
      <c r="F40" s="14" t="s">
        <v>132</v>
      </c>
      <c r="G40" s="235" t="s">
        <v>61</v>
      </c>
      <c r="H40" s="245">
        <v>0</v>
      </c>
      <c r="I40" s="242">
        <f t="shared" si="0"/>
        <v>0</v>
      </c>
    </row>
    <row r="41" spans="1:9" x14ac:dyDescent="0.2">
      <c r="A41" s="302" t="s">
        <v>298</v>
      </c>
      <c r="B41" s="316" t="s">
        <v>79</v>
      </c>
      <c r="C41" s="304" t="s">
        <v>299</v>
      </c>
      <c r="D41" s="4" t="s">
        <v>76</v>
      </c>
      <c r="E41" s="308">
        <v>1527620000</v>
      </c>
      <c r="F41" s="14">
        <v>3</v>
      </c>
      <c r="G41" s="235" t="s">
        <v>61</v>
      </c>
      <c r="H41" s="245">
        <v>0</v>
      </c>
      <c r="I41" s="242">
        <f t="shared" si="0"/>
        <v>0</v>
      </c>
    </row>
    <row r="42" spans="1:9" x14ac:dyDescent="0.2">
      <c r="A42" s="302" t="s">
        <v>300</v>
      </c>
      <c r="B42" s="316" t="s">
        <v>79</v>
      </c>
      <c r="C42" s="304" t="s">
        <v>301</v>
      </c>
      <c r="D42" s="4" t="s">
        <v>76</v>
      </c>
      <c r="E42" s="308">
        <v>1527890000</v>
      </c>
      <c r="F42" s="14">
        <v>1</v>
      </c>
      <c r="G42" s="235" t="s">
        <v>61</v>
      </c>
      <c r="H42" s="245">
        <v>0</v>
      </c>
      <c r="I42" s="242">
        <f t="shared" si="0"/>
        <v>0</v>
      </c>
    </row>
    <row r="43" spans="1:9" x14ac:dyDescent="0.2">
      <c r="A43" s="302" t="s">
        <v>302</v>
      </c>
      <c r="B43" s="316" t="s">
        <v>126</v>
      </c>
      <c r="C43" s="304" t="s">
        <v>303</v>
      </c>
      <c r="D43" s="4" t="s">
        <v>76</v>
      </c>
      <c r="E43" s="304" t="s">
        <v>304</v>
      </c>
      <c r="F43" s="14" t="s">
        <v>183</v>
      </c>
      <c r="G43" s="235" t="s">
        <v>61</v>
      </c>
      <c r="H43" s="245">
        <v>0</v>
      </c>
      <c r="I43" s="242">
        <f t="shared" si="0"/>
        <v>0</v>
      </c>
    </row>
    <row r="44" spans="1:9" ht="25.5" x14ac:dyDescent="0.2">
      <c r="A44" s="302" t="s">
        <v>305</v>
      </c>
      <c r="B44" s="316" t="s">
        <v>306</v>
      </c>
      <c r="C44" s="304" t="s">
        <v>99</v>
      </c>
      <c r="D44" s="18" t="s">
        <v>100</v>
      </c>
      <c r="E44" s="304" t="s">
        <v>307</v>
      </c>
      <c r="F44" s="14" t="s">
        <v>183</v>
      </c>
      <c r="G44" s="235" t="s">
        <v>61</v>
      </c>
      <c r="H44" s="245">
        <v>0</v>
      </c>
      <c r="I44" s="242">
        <f t="shared" si="0"/>
        <v>0</v>
      </c>
    </row>
    <row r="45" spans="1:9" ht="25.5" x14ac:dyDescent="0.2">
      <c r="A45" s="302" t="s">
        <v>308</v>
      </c>
      <c r="B45" s="316" t="s">
        <v>309</v>
      </c>
      <c r="C45" s="304" t="s">
        <v>101</v>
      </c>
      <c r="D45" s="18" t="s">
        <v>100</v>
      </c>
      <c r="E45" s="304" t="s">
        <v>310</v>
      </c>
      <c r="F45" s="14" t="s">
        <v>183</v>
      </c>
      <c r="G45" s="235" t="s">
        <v>61</v>
      </c>
      <c r="H45" s="245">
        <v>0</v>
      </c>
      <c r="I45" s="242">
        <f t="shared" si="0"/>
        <v>0</v>
      </c>
    </row>
    <row r="46" spans="1:9" ht="25.5" x14ac:dyDescent="0.2">
      <c r="A46" s="302" t="s">
        <v>311</v>
      </c>
      <c r="B46" s="105" t="s">
        <v>312</v>
      </c>
      <c r="C46" s="19" t="s">
        <v>313</v>
      </c>
      <c r="D46" s="18" t="s">
        <v>100</v>
      </c>
      <c r="E46" s="314">
        <v>2910119</v>
      </c>
      <c r="F46" s="14" t="s">
        <v>183</v>
      </c>
      <c r="G46" s="6" t="s">
        <v>61</v>
      </c>
      <c r="H46" s="245">
        <v>0</v>
      </c>
      <c r="I46" s="242">
        <f t="shared" si="0"/>
        <v>0</v>
      </c>
    </row>
    <row r="47" spans="1:9" ht="25.5" x14ac:dyDescent="0.2">
      <c r="A47" s="302" t="s">
        <v>314</v>
      </c>
      <c r="B47" s="105" t="s">
        <v>315</v>
      </c>
      <c r="C47" s="1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245">
        <v>0</v>
      </c>
      <c r="I47" s="242">
        <f t="shared" si="0"/>
        <v>0</v>
      </c>
    </row>
    <row r="48" spans="1:9" x14ac:dyDescent="0.2">
      <c r="A48" s="302" t="s">
        <v>317</v>
      </c>
      <c r="B48" s="316" t="s">
        <v>318</v>
      </c>
      <c r="C48" s="304"/>
      <c r="D48" s="9" t="s">
        <v>60</v>
      </c>
      <c r="E48" s="304" t="s">
        <v>103</v>
      </c>
      <c r="F48" s="14" t="s">
        <v>109</v>
      </c>
      <c r="G48" s="235" t="s">
        <v>61</v>
      </c>
      <c r="H48" s="245">
        <v>0</v>
      </c>
      <c r="I48" s="242">
        <f t="shared" si="0"/>
        <v>0</v>
      </c>
    </row>
    <row r="49" spans="1:9" x14ac:dyDescent="0.2">
      <c r="A49" s="302" t="s">
        <v>319</v>
      </c>
      <c r="B49" s="18" t="s">
        <v>320</v>
      </c>
      <c r="C49" s="16"/>
      <c r="D49" s="9" t="s">
        <v>60</v>
      </c>
      <c r="E49" s="16" t="s">
        <v>105</v>
      </c>
      <c r="F49" s="14" t="s">
        <v>109</v>
      </c>
      <c r="G49" s="235" t="s">
        <v>61</v>
      </c>
      <c r="H49" s="245">
        <v>0</v>
      </c>
      <c r="I49" s="242">
        <f t="shared" si="0"/>
        <v>0</v>
      </c>
    </row>
    <row r="50" spans="1:9" x14ac:dyDescent="0.2">
      <c r="A50" s="302" t="s">
        <v>322</v>
      </c>
      <c r="B50" s="316" t="s">
        <v>126</v>
      </c>
      <c r="C50" s="304" t="s">
        <v>119</v>
      </c>
      <c r="D50" s="4" t="s">
        <v>76</v>
      </c>
      <c r="E50" s="304" t="s">
        <v>323</v>
      </c>
      <c r="F50" s="14" t="s">
        <v>279</v>
      </c>
      <c r="G50" s="235" t="s">
        <v>61</v>
      </c>
      <c r="H50" s="245">
        <v>0</v>
      </c>
      <c r="I50" s="242">
        <f t="shared" si="0"/>
        <v>0</v>
      </c>
    </row>
    <row r="51" spans="1:9" x14ac:dyDescent="0.2">
      <c r="A51" s="302" t="s">
        <v>324</v>
      </c>
      <c r="B51" s="316" t="s">
        <v>325</v>
      </c>
      <c r="C51" s="304" t="s">
        <v>326</v>
      </c>
      <c r="D51" s="4" t="s">
        <v>76</v>
      </c>
      <c r="E51" s="304" t="s">
        <v>327</v>
      </c>
      <c r="F51" s="14" t="s">
        <v>279</v>
      </c>
      <c r="G51" s="235" t="s">
        <v>61</v>
      </c>
      <c r="H51" s="245">
        <v>0</v>
      </c>
      <c r="I51" s="242">
        <f t="shared" si="0"/>
        <v>0</v>
      </c>
    </row>
    <row r="52" spans="1:9" x14ac:dyDescent="0.2">
      <c r="A52" s="302" t="s">
        <v>328</v>
      </c>
      <c r="B52" s="316" t="s">
        <v>329</v>
      </c>
      <c r="C52" s="304" t="s">
        <v>122</v>
      </c>
      <c r="D52" s="4" t="s">
        <v>76</v>
      </c>
      <c r="E52" s="304" t="s">
        <v>330</v>
      </c>
      <c r="F52" s="14" t="s">
        <v>142</v>
      </c>
      <c r="G52" s="235" t="s">
        <v>61</v>
      </c>
      <c r="H52" s="245">
        <v>0</v>
      </c>
      <c r="I52" s="242">
        <f t="shared" si="0"/>
        <v>0</v>
      </c>
    </row>
    <row r="53" spans="1:9" x14ac:dyDescent="0.2">
      <c r="A53" s="302" t="s">
        <v>331</v>
      </c>
      <c r="B53" s="316" t="s">
        <v>126</v>
      </c>
      <c r="C53" s="304" t="s">
        <v>125</v>
      </c>
      <c r="D53" s="4" t="s">
        <v>76</v>
      </c>
      <c r="E53" s="304" t="s">
        <v>332</v>
      </c>
      <c r="F53" s="14" t="s">
        <v>142</v>
      </c>
      <c r="G53" s="235" t="s">
        <v>61</v>
      </c>
      <c r="H53" s="245">
        <v>0</v>
      </c>
      <c r="I53" s="242">
        <f t="shared" si="0"/>
        <v>0</v>
      </c>
    </row>
    <row r="54" spans="1:9" x14ac:dyDescent="0.2">
      <c r="A54" s="302" t="s">
        <v>333</v>
      </c>
      <c r="B54" s="316" t="s">
        <v>334</v>
      </c>
      <c r="C54" s="304" t="s">
        <v>335</v>
      </c>
      <c r="D54" s="4" t="s">
        <v>100</v>
      </c>
      <c r="E54" s="304" t="s">
        <v>336</v>
      </c>
      <c r="F54" s="14" t="s">
        <v>142</v>
      </c>
      <c r="G54" s="235" t="s">
        <v>61</v>
      </c>
      <c r="H54" s="245">
        <v>0</v>
      </c>
      <c r="I54" s="242">
        <f t="shared" si="0"/>
        <v>0</v>
      </c>
    </row>
    <row r="55" spans="1:9" x14ac:dyDescent="0.2">
      <c r="A55" s="302" t="s">
        <v>337</v>
      </c>
      <c r="B55" s="316" t="s">
        <v>338</v>
      </c>
      <c r="C55" s="304" t="s">
        <v>111</v>
      </c>
      <c r="D55" s="4" t="s">
        <v>76</v>
      </c>
      <c r="E55" s="304" t="s">
        <v>339</v>
      </c>
      <c r="F55" s="14" t="s">
        <v>268</v>
      </c>
      <c r="G55" s="235" t="s">
        <v>61</v>
      </c>
      <c r="H55" s="245">
        <v>0</v>
      </c>
      <c r="I55" s="242">
        <f t="shared" si="0"/>
        <v>0</v>
      </c>
    </row>
    <row r="56" spans="1:9" x14ac:dyDescent="0.2">
      <c r="A56" s="302" t="s">
        <v>340</v>
      </c>
      <c r="B56" s="316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235" t="s">
        <v>61</v>
      </c>
      <c r="H56" s="245">
        <v>0</v>
      </c>
      <c r="I56" s="242">
        <f t="shared" si="0"/>
        <v>0</v>
      </c>
    </row>
    <row r="57" spans="1:9" x14ac:dyDescent="0.2">
      <c r="A57" s="302" t="s">
        <v>342</v>
      </c>
      <c r="B57" s="316" t="s">
        <v>343</v>
      </c>
      <c r="C57" s="303"/>
      <c r="D57" s="9" t="s">
        <v>60</v>
      </c>
      <c r="E57" s="304" t="s">
        <v>97</v>
      </c>
      <c r="F57" s="14" t="s">
        <v>183</v>
      </c>
      <c r="G57" s="235" t="s">
        <v>61</v>
      </c>
      <c r="H57" s="245">
        <v>0</v>
      </c>
      <c r="I57" s="242">
        <f t="shared" si="0"/>
        <v>0</v>
      </c>
    </row>
    <row r="58" spans="1:9" x14ac:dyDescent="0.2">
      <c r="A58" s="302" t="s">
        <v>344</v>
      </c>
      <c r="B58" s="316" t="s">
        <v>345</v>
      </c>
      <c r="C58" s="304" t="s">
        <v>120</v>
      </c>
      <c r="D58" s="4" t="s">
        <v>76</v>
      </c>
      <c r="E58" s="304" t="s">
        <v>346</v>
      </c>
      <c r="F58" s="14" t="s">
        <v>347</v>
      </c>
      <c r="G58" s="235" t="s">
        <v>61</v>
      </c>
      <c r="H58" s="245">
        <v>0</v>
      </c>
      <c r="I58" s="242">
        <f t="shared" si="0"/>
        <v>0</v>
      </c>
    </row>
    <row r="59" spans="1:9" x14ac:dyDescent="0.2">
      <c r="A59" s="302" t="s">
        <v>348</v>
      </c>
      <c r="B59" s="316" t="s">
        <v>349</v>
      </c>
      <c r="C59" s="304" t="s">
        <v>350</v>
      </c>
      <c r="D59" s="4" t="s">
        <v>76</v>
      </c>
      <c r="E59" s="304" t="s">
        <v>351</v>
      </c>
      <c r="F59" s="14" t="s">
        <v>352</v>
      </c>
      <c r="G59" s="235" t="s">
        <v>61</v>
      </c>
      <c r="H59" s="245">
        <v>0</v>
      </c>
      <c r="I59" s="242">
        <f t="shared" si="0"/>
        <v>0</v>
      </c>
    </row>
    <row r="60" spans="1:9" x14ac:dyDescent="0.2">
      <c r="A60" s="302" t="s">
        <v>353</v>
      </c>
      <c r="B60" s="316" t="s">
        <v>210</v>
      </c>
      <c r="C60" s="304" t="s">
        <v>130</v>
      </c>
      <c r="D60" s="4" t="s">
        <v>76</v>
      </c>
      <c r="E60" s="304" t="s">
        <v>129</v>
      </c>
      <c r="F60" s="14" t="s">
        <v>354</v>
      </c>
      <c r="G60" s="235" t="s">
        <v>61</v>
      </c>
      <c r="H60" s="245">
        <v>0</v>
      </c>
      <c r="I60" s="242">
        <f t="shared" si="0"/>
        <v>0</v>
      </c>
    </row>
    <row r="61" spans="1:9" x14ac:dyDescent="0.2">
      <c r="A61" s="302" t="s">
        <v>355</v>
      </c>
      <c r="B61" s="316" t="s">
        <v>126</v>
      </c>
      <c r="C61" s="304" t="s">
        <v>131</v>
      </c>
      <c r="D61" s="4" t="s">
        <v>76</v>
      </c>
      <c r="E61" s="304" t="s">
        <v>356</v>
      </c>
      <c r="F61" s="14" t="s">
        <v>354</v>
      </c>
      <c r="G61" s="235" t="s">
        <v>61</v>
      </c>
      <c r="H61" s="245">
        <v>0</v>
      </c>
      <c r="I61" s="242">
        <f t="shared" si="0"/>
        <v>0</v>
      </c>
    </row>
    <row r="62" spans="1:9" x14ac:dyDescent="0.2">
      <c r="A62" s="302" t="s">
        <v>357</v>
      </c>
      <c r="B62" s="316" t="s">
        <v>210</v>
      </c>
      <c r="C62" s="304" t="s">
        <v>136</v>
      </c>
      <c r="D62" s="4" t="s">
        <v>76</v>
      </c>
      <c r="E62" s="304" t="s">
        <v>358</v>
      </c>
      <c r="F62" s="14" t="s">
        <v>359</v>
      </c>
      <c r="G62" s="235" t="s">
        <v>61</v>
      </c>
      <c r="H62" s="245">
        <v>0</v>
      </c>
      <c r="I62" s="242">
        <f t="shared" si="0"/>
        <v>0</v>
      </c>
    </row>
    <row r="63" spans="1:9" x14ac:dyDescent="0.2">
      <c r="A63" s="302" t="s">
        <v>360</v>
      </c>
      <c r="B63" s="316" t="s">
        <v>126</v>
      </c>
      <c r="C63" s="304" t="s">
        <v>138</v>
      </c>
      <c r="D63" s="4" t="s">
        <v>76</v>
      </c>
      <c r="E63" s="304" t="s">
        <v>361</v>
      </c>
      <c r="F63" s="14" t="s">
        <v>268</v>
      </c>
      <c r="G63" s="235" t="s">
        <v>61</v>
      </c>
      <c r="H63" s="245">
        <v>0</v>
      </c>
      <c r="I63" s="242">
        <f t="shared" si="0"/>
        <v>0</v>
      </c>
    </row>
    <row r="64" spans="1:9" x14ac:dyDescent="0.2">
      <c r="A64" s="302" t="s">
        <v>362</v>
      </c>
      <c r="B64" s="316" t="s">
        <v>79</v>
      </c>
      <c r="C64" s="304" t="s">
        <v>145</v>
      </c>
      <c r="D64" s="4" t="s">
        <v>76</v>
      </c>
      <c r="E64" s="304" t="s">
        <v>363</v>
      </c>
      <c r="F64" s="14" t="s">
        <v>268</v>
      </c>
      <c r="G64" s="235" t="s">
        <v>61</v>
      </c>
      <c r="H64" s="245">
        <v>0</v>
      </c>
      <c r="I64" s="242">
        <f t="shared" si="0"/>
        <v>0</v>
      </c>
    </row>
    <row r="65" spans="1:9" x14ac:dyDescent="0.2">
      <c r="A65" s="302" t="s">
        <v>364</v>
      </c>
      <c r="B65" s="316" t="s">
        <v>210</v>
      </c>
      <c r="C65" s="304" t="s">
        <v>141</v>
      </c>
      <c r="D65" s="4" t="s">
        <v>76</v>
      </c>
      <c r="E65" s="304" t="s">
        <v>140</v>
      </c>
      <c r="F65" s="14" t="s">
        <v>279</v>
      </c>
      <c r="G65" s="235" t="s">
        <v>61</v>
      </c>
      <c r="H65" s="245">
        <v>0</v>
      </c>
      <c r="I65" s="242">
        <f t="shared" si="0"/>
        <v>0</v>
      </c>
    </row>
    <row r="66" spans="1:9" x14ac:dyDescent="0.2">
      <c r="A66" s="302" t="s">
        <v>365</v>
      </c>
      <c r="B66" s="316" t="s">
        <v>126</v>
      </c>
      <c r="C66" s="304" t="s">
        <v>366</v>
      </c>
      <c r="D66" s="4" t="s">
        <v>76</v>
      </c>
      <c r="E66" s="304" t="s">
        <v>367</v>
      </c>
      <c r="F66" s="14" t="s">
        <v>279</v>
      </c>
      <c r="G66" s="235" t="s">
        <v>61</v>
      </c>
      <c r="H66" s="245">
        <v>0</v>
      </c>
      <c r="I66" s="242">
        <f t="shared" si="0"/>
        <v>0</v>
      </c>
    </row>
    <row r="67" spans="1:9" x14ac:dyDescent="0.2">
      <c r="A67" s="302" t="s">
        <v>368</v>
      </c>
      <c r="B67" s="316" t="s">
        <v>217</v>
      </c>
      <c r="C67" s="304" t="s">
        <v>369</v>
      </c>
      <c r="D67" s="4" t="s">
        <v>76</v>
      </c>
      <c r="E67" s="304" t="s">
        <v>370</v>
      </c>
      <c r="F67" s="14" t="s">
        <v>135</v>
      </c>
      <c r="G67" s="235" t="s">
        <v>61</v>
      </c>
      <c r="H67" s="245">
        <v>0</v>
      </c>
      <c r="I67" s="242">
        <f t="shared" si="0"/>
        <v>0</v>
      </c>
    </row>
    <row r="68" spans="1:9" ht="25.5" x14ac:dyDescent="0.2">
      <c r="A68" s="302" t="s">
        <v>371</v>
      </c>
      <c r="B68" s="316" t="s">
        <v>372</v>
      </c>
      <c r="C68" s="303"/>
      <c r="D68" s="18" t="s">
        <v>100</v>
      </c>
      <c r="E68" s="304" t="s">
        <v>147</v>
      </c>
      <c r="F68" s="14" t="s">
        <v>183</v>
      </c>
      <c r="G68" s="235" t="s">
        <v>61</v>
      </c>
      <c r="H68" s="245">
        <v>0</v>
      </c>
      <c r="I68" s="242">
        <f t="shared" si="0"/>
        <v>0</v>
      </c>
    </row>
    <row r="69" spans="1:9" ht="25.5" x14ac:dyDescent="0.2">
      <c r="A69" s="302" t="s">
        <v>373</v>
      </c>
      <c r="B69" s="316" t="s">
        <v>374</v>
      </c>
      <c r="C69" s="303"/>
      <c r="D69" s="18" t="s">
        <v>100</v>
      </c>
      <c r="E69" s="304" t="s">
        <v>151</v>
      </c>
      <c r="F69" s="14" t="s">
        <v>183</v>
      </c>
      <c r="G69" s="235" t="s">
        <v>61</v>
      </c>
      <c r="H69" s="245">
        <v>0</v>
      </c>
      <c r="I69" s="242">
        <f t="shared" si="0"/>
        <v>0</v>
      </c>
    </row>
    <row r="70" spans="1:9" ht="25.5" x14ac:dyDescent="0.2">
      <c r="A70" s="302" t="s">
        <v>375</v>
      </c>
      <c r="B70" s="316" t="s">
        <v>374</v>
      </c>
      <c r="C70" s="303"/>
      <c r="D70" s="18" t="s">
        <v>100</v>
      </c>
      <c r="E70" s="304" t="s">
        <v>150</v>
      </c>
      <c r="F70" s="14" t="s">
        <v>183</v>
      </c>
      <c r="G70" s="235" t="s">
        <v>61</v>
      </c>
      <c r="H70" s="245">
        <v>0</v>
      </c>
      <c r="I70" s="242">
        <f t="shared" ref="I70:I133" si="1">F70*H70</f>
        <v>0</v>
      </c>
    </row>
    <row r="71" spans="1:9" ht="25.5" x14ac:dyDescent="0.2">
      <c r="A71" s="302" t="s">
        <v>376</v>
      </c>
      <c r="B71" s="316" t="s">
        <v>377</v>
      </c>
      <c r="C71" s="303"/>
      <c r="D71" s="18" t="s">
        <v>100</v>
      </c>
      <c r="E71" s="304" t="s">
        <v>152</v>
      </c>
      <c r="F71" s="14" t="s">
        <v>183</v>
      </c>
      <c r="G71" s="235" t="s">
        <v>61</v>
      </c>
      <c r="H71" s="245">
        <v>0</v>
      </c>
      <c r="I71" s="242">
        <f t="shared" si="1"/>
        <v>0</v>
      </c>
    </row>
    <row r="72" spans="1:9" ht="25.5" x14ac:dyDescent="0.2">
      <c r="A72" s="302" t="s">
        <v>378</v>
      </c>
      <c r="B72" s="316" t="s">
        <v>379</v>
      </c>
      <c r="C72" s="303"/>
      <c r="D72" s="18" t="s">
        <v>100</v>
      </c>
      <c r="E72" s="304" t="s">
        <v>146</v>
      </c>
      <c r="F72" s="14" t="s">
        <v>109</v>
      </c>
      <c r="G72" s="235" t="s">
        <v>42</v>
      </c>
      <c r="H72" s="245">
        <v>0</v>
      </c>
      <c r="I72" s="242">
        <f t="shared" si="1"/>
        <v>0</v>
      </c>
    </row>
    <row r="73" spans="1:9" ht="25.5" x14ac:dyDescent="0.2">
      <c r="A73" s="302" t="s">
        <v>380</v>
      </c>
      <c r="B73" s="316" t="s">
        <v>381</v>
      </c>
      <c r="C73" s="303"/>
      <c r="D73" s="18" t="s">
        <v>100</v>
      </c>
      <c r="E73" s="304" t="s">
        <v>149</v>
      </c>
      <c r="F73" s="14" t="s">
        <v>183</v>
      </c>
      <c r="G73" s="235" t="s">
        <v>61</v>
      </c>
      <c r="H73" s="245">
        <v>0</v>
      </c>
      <c r="I73" s="242">
        <f t="shared" si="1"/>
        <v>0</v>
      </c>
    </row>
    <row r="74" spans="1:9" x14ac:dyDescent="0.2">
      <c r="A74" s="302" t="s">
        <v>382</v>
      </c>
      <c r="B74" s="237" t="s">
        <v>383</v>
      </c>
      <c r="C74" s="309">
        <v>2429870000</v>
      </c>
      <c r="D74" s="4" t="s">
        <v>76</v>
      </c>
      <c r="E74" s="309">
        <v>2429870000</v>
      </c>
      <c r="F74" s="269">
        <v>2</v>
      </c>
      <c r="G74" s="235" t="s">
        <v>61</v>
      </c>
      <c r="H74" s="245">
        <v>0</v>
      </c>
      <c r="I74" s="242">
        <f t="shared" si="1"/>
        <v>0</v>
      </c>
    </row>
    <row r="75" spans="1:9" x14ac:dyDescent="0.2">
      <c r="A75" s="302" t="s">
        <v>384</v>
      </c>
      <c r="B75" s="237" t="s">
        <v>126</v>
      </c>
      <c r="C75" s="309">
        <v>2486640000</v>
      </c>
      <c r="D75" s="4" t="s">
        <v>76</v>
      </c>
      <c r="E75" s="309">
        <v>2486640000</v>
      </c>
      <c r="F75" s="269">
        <v>2</v>
      </c>
      <c r="G75" s="235" t="s">
        <v>61</v>
      </c>
      <c r="H75" s="245">
        <v>0</v>
      </c>
      <c r="I75" s="242">
        <f t="shared" si="1"/>
        <v>0</v>
      </c>
    </row>
    <row r="76" spans="1:9" x14ac:dyDescent="0.2">
      <c r="A76" s="302" t="s">
        <v>385</v>
      </c>
      <c r="B76" s="237" t="s">
        <v>622</v>
      </c>
      <c r="C76" s="237" t="s">
        <v>622</v>
      </c>
      <c r="D76" s="28"/>
      <c r="E76" s="234"/>
      <c r="F76" s="269">
        <v>1</v>
      </c>
      <c r="G76" s="235" t="s">
        <v>42</v>
      </c>
      <c r="H76" s="245">
        <v>0</v>
      </c>
      <c r="I76" s="242">
        <f t="shared" si="1"/>
        <v>0</v>
      </c>
    </row>
    <row r="77" spans="1:9" x14ac:dyDescent="0.2">
      <c r="A77" s="302" t="s">
        <v>388</v>
      </c>
      <c r="B77" s="237" t="s">
        <v>389</v>
      </c>
      <c r="C77" s="234" t="s">
        <v>390</v>
      </c>
      <c r="D77" s="28"/>
      <c r="E77" s="234"/>
      <c r="F77" s="269">
        <v>1</v>
      </c>
      <c r="G77" s="235" t="s">
        <v>42</v>
      </c>
      <c r="H77" s="245">
        <v>0</v>
      </c>
      <c r="I77" s="242">
        <f t="shared" si="1"/>
        <v>0</v>
      </c>
    </row>
    <row r="78" spans="1:9" ht="25.5" x14ac:dyDescent="0.2">
      <c r="A78" s="302" t="s">
        <v>391</v>
      </c>
      <c r="B78" s="237" t="s">
        <v>153</v>
      </c>
      <c r="C78" s="234"/>
      <c r="D78" s="28"/>
      <c r="E78" s="234"/>
      <c r="F78" s="269">
        <v>2</v>
      </c>
      <c r="G78" s="235" t="s">
        <v>42</v>
      </c>
      <c r="H78" s="245">
        <v>0</v>
      </c>
      <c r="I78" s="242">
        <f t="shared" si="1"/>
        <v>0</v>
      </c>
    </row>
    <row r="79" spans="1:9" x14ac:dyDescent="0.2">
      <c r="A79" s="302" t="s">
        <v>392</v>
      </c>
      <c r="B79" s="236" t="s">
        <v>154</v>
      </c>
      <c r="C79" s="234"/>
      <c r="D79" s="28"/>
      <c r="E79" s="234"/>
      <c r="F79" s="269">
        <v>4</v>
      </c>
      <c r="G79" s="235" t="s">
        <v>42</v>
      </c>
      <c r="H79" s="245">
        <v>0</v>
      </c>
      <c r="I79" s="242">
        <f t="shared" si="1"/>
        <v>0</v>
      </c>
    </row>
    <row r="80" spans="1:9" x14ac:dyDescent="0.2">
      <c r="A80" s="302" t="s">
        <v>393</v>
      </c>
      <c r="B80" s="316" t="s">
        <v>168</v>
      </c>
      <c r="C80" s="304" t="s">
        <v>394</v>
      </c>
      <c r="D80" s="4"/>
      <c r="E80" s="308"/>
      <c r="F80" s="14" t="s">
        <v>183</v>
      </c>
      <c r="G80" s="302" t="s">
        <v>42</v>
      </c>
      <c r="H80" s="245">
        <v>0</v>
      </c>
      <c r="I80" s="242">
        <f t="shared" si="1"/>
        <v>0</v>
      </c>
    </row>
    <row r="81" spans="1:9" x14ac:dyDescent="0.2">
      <c r="A81" s="302" t="s">
        <v>395</v>
      </c>
      <c r="B81" s="236" t="s">
        <v>396</v>
      </c>
      <c r="C81" s="234" t="s">
        <v>924</v>
      </c>
      <c r="D81" s="28"/>
      <c r="E81" s="234" t="s">
        <v>398</v>
      </c>
      <c r="F81" s="14">
        <v>1</v>
      </c>
      <c r="G81" s="235" t="s">
        <v>42</v>
      </c>
      <c r="H81" s="245">
        <v>0</v>
      </c>
      <c r="I81" s="242">
        <f t="shared" si="1"/>
        <v>0</v>
      </c>
    </row>
    <row r="82" spans="1:9" x14ac:dyDescent="0.2">
      <c r="A82" s="319" t="s">
        <v>109</v>
      </c>
      <c r="B82" s="374" t="s">
        <v>399</v>
      </c>
      <c r="C82" s="375"/>
      <c r="D82" s="56"/>
      <c r="E82" s="376"/>
      <c r="F82" s="207"/>
      <c r="G82" s="319"/>
      <c r="H82" s="330"/>
      <c r="I82" s="161">
        <f>SUM(I83:I86)</f>
        <v>0</v>
      </c>
    </row>
    <row r="83" spans="1:9" x14ac:dyDescent="0.2">
      <c r="A83" s="302" t="s">
        <v>400</v>
      </c>
      <c r="B83" s="313" t="s">
        <v>401</v>
      </c>
      <c r="C83" s="304"/>
      <c r="D83" s="9" t="s">
        <v>60</v>
      </c>
      <c r="E83" s="303" t="s">
        <v>402</v>
      </c>
      <c r="F83" s="13">
        <v>4</v>
      </c>
      <c r="G83" s="302" t="s">
        <v>42</v>
      </c>
      <c r="H83" s="245">
        <v>0</v>
      </c>
      <c r="I83" s="242">
        <f t="shared" si="1"/>
        <v>0</v>
      </c>
    </row>
    <row r="84" spans="1:9" x14ac:dyDescent="0.2">
      <c r="A84" s="302" t="s">
        <v>403</v>
      </c>
      <c r="B84" s="313" t="s">
        <v>404</v>
      </c>
      <c r="C84" s="18" t="s">
        <v>405</v>
      </c>
      <c r="D84" s="9" t="s">
        <v>60</v>
      </c>
      <c r="E84" s="313" t="s">
        <v>406</v>
      </c>
      <c r="F84" s="13">
        <v>8</v>
      </c>
      <c r="G84" s="235" t="s">
        <v>61</v>
      </c>
      <c r="H84" s="245">
        <v>0</v>
      </c>
      <c r="I84" s="242">
        <f t="shared" si="1"/>
        <v>0</v>
      </c>
    </row>
    <row r="85" spans="1:9" x14ac:dyDescent="0.2">
      <c r="A85" s="302" t="s">
        <v>407</v>
      </c>
      <c r="B85" s="236" t="s">
        <v>408</v>
      </c>
      <c r="C85" s="323"/>
      <c r="D85" s="46"/>
      <c r="E85" s="323"/>
      <c r="F85" s="14">
        <v>6</v>
      </c>
      <c r="G85" s="235" t="s">
        <v>42</v>
      </c>
      <c r="H85" s="245">
        <v>0</v>
      </c>
      <c r="I85" s="242">
        <f t="shared" si="1"/>
        <v>0</v>
      </c>
    </row>
    <row r="86" spans="1:9" x14ac:dyDescent="0.2">
      <c r="A86" s="302" t="s">
        <v>409</v>
      </c>
      <c r="B86" s="236" t="s">
        <v>410</v>
      </c>
      <c r="C86" s="234" t="s">
        <v>411</v>
      </c>
      <c r="D86" s="28"/>
      <c r="E86" s="234"/>
      <c r="F86" s="14">
        <v>6</v>
      </c>
      <c r="G86" s="235" t="s">
        <v>42</v>
      </c>
      <c r="H86" s="245">
        <v>0</v>
      </c>
      <c r="I86" s="242">
        <f t="shared" si="1"/>
        <v>0</v>
      </c>
    </row>
    <row r="87" spans="1:9" x14ac:dyDescent="0.2">
      <c r="A87" s="319" t="s">
        <v>268</v>
      </c>
      <c r="B87" s="374" t="s">
        <v>412</v>
      </c>
      <c r="C87" s="375"/>
      <c r="D87" s="56"/>
      <c r="E87" s="376"/>
      <c r="F87" s="207"/>
      <c r="G87" s="319"/>
      <c r="H87" s="330"/>
      <c r="I87" s="161">
        <f>SUM(I88:I92)</f>
        <v>0</v>
      </c>
    </row>
    <row r="88" spans="1:9" x14ac:dyDescent="0.2">
      <c r="A88" s="302" t="s">
        <v>413</v>
      </c>
      <c r="B88" s="236" t="s">
        <v>414</v>
      </c>
      <c r="C88" s="234" t="s">
        <v>925</v>
      </c>
      <c r="D88" s="28"/>
      <c r="E88" s="234"/>
      <c r="F88" s="14">
        <v>2</v>
      </c>
      <c r="G88" s="235" t="s">
        <v>42</v>
      </c>
      <c r="H88" s="245">
        <v>0</v>
      </c>
      <c r="I88" s="242">
        <f t="shared" si="1"/>
        <v>0</v>
      </c>
    </row>
    <row r="89" spans="1:9" x14ac:dyDescent="0.2">
      <c r="A89" s="302" t="s">
        <v>416</v>
      </c>
      <c r="B89" s="236" t="s">
        <v>417</v>
      </c>
      <c r="C89" s="234"/>
      <c r="D89" s="28"/>
      <c r="E89" s="234" t="s">
        <v>418</v>
      </c>
      <c r="F89" s="14">
        <v>2</v>
      </c>
      <c r="G89" s="235" t="s">
        <v>42</v>
      </c>
      <c r="H89" s="245">
        <v>0</v>
      </c>
      <c r="I89" s="242">
        <f t="shared" si="1"/>
        <v>0</v>
      </c>
    </row>
    <row r="90" spans="1:9" x14ac:dyDescent="0.2">
      <c r="A90" s="302" t="s">
        <v>419</v>
      </c>
      <c r="B90" s="236" t="s">
        <v>157</v>
      </c>
      <c r="C90" s="234"/>
      <c r="D90" s="28"/>
      <c r="E90" s="234" t="s">
        <v>156</v>
      </c>
      <c r="F90" s="14">
        <v>4</v>
      </c>
      <c r="G90" s="235" t="s">
        <v>42</v>
      </c>
      <c r="H90" s="245">
        <v>0</v>
      </c>
      <c r="I90" s="242">
        <f t="shared" si="1"/>
        <v>0</v>
      </c>
    </row>
    <row r="91" spans="1:9" x14ac:dyDescent="0.2">
      <c r="A91" s="302" t="s">
        <v>420</v>
      </c>
      <c r="B91" s="236" t="s">
        <v>421</v>
      </c>
      <c r="C91" s="234" t="s">
        <v>925</v>
      </c>
      <c r="D91" s="28"/>
      <c r="E91" s="234"/>
      <c r="F91" s="14">
        <v>2</v>
      </c>
      <c r="G91" s="235" t="s">
        <v>42</v>
      </c>
      <c r="H91" s="245">
        <v>0</v>
      </c>
      <c r="I91" s="242">
        <f t="shared" si="1"/>
        <v>0</v>
      </c>
    </row>
    <row r="92" spans="1:9" x14ac:dyDescent="0.2">
      <c r="A92" s="302" t="s">
        <v>422</v>
      </c>
      <c r="B92" s="236" t="s">
        <v>159</v>
      </c>
      <c r="C92" s="234"/>
      <c r="D92" s="28"/>
      <c r="E92" s="234" t="s">
        <v>158</v>
      </c>
      <c r="F92" s="14">
        <v>2</v>
      </c>
      <c r="G92" s="235" t="s">
        <v>61</v>
      </c>
      <c r="H92" s="245">
        <v>0</v>
      </c>
      <c r="I92" s="242">
        <f t="shared" si="1"/>
        <v>0</v>
      </c>
    </row>
    <row r="93" spans="1:9" x14ac:dyDescent="0.2">
      <c r="A93" s="319" t="s">
        <v>279</v>
      </c>
      <c r="B93" s="377" t="s">
        <v>423</v>
      </c>
      <c r="C93" s="321"/>
      <c r="D93" s="155"/>
      <c r="E93" s="321"/>
      <c r="F93" s="332"/>
      <c r="G93" s="322"/>
      <c r="H93" s="330"/>
      <c r="I93" s="161">
        <f>SUM(I94:I102)</f>
        <v>0</v>
      </c>
    </row>
    <row r="94" spans="1:9" ht="25.5" x14ac:dyDescent="0.2">
      <c r="A94" s="302" t="s">
        <v>424</v>
      </c>
      <c r="B94" s="73" t="s">
        <v>425</v>
      </c>
      <c r="C94" s="307" t="s">
        <v>426</v>
      </c>
      <c r="D94" s="25"/>
      <c r="E94" s="308">
        <v>7203770</v>
      </c>
      <c r="F94" s="269">
        <v>1</v>
      </c>
      <c r="G94" s="11" t="s">
        <v>42</v>
      </c>
      <c r="H94" s="245">
        <v>0</v>
      </c>
      <c r="I94" s="242">
        <f t="shared" si="1"/>
        <v>0</v>
      </c>
    </row>
    <row r="95" spans="1:9" x14ac:dyDescent="0.2">
      <c r="A95" s="302" t="s">
        <v>427</v>
      </c>
      <c r="B95" s="313" t="s">
        <v>428</v>
      </c>
      <c r="C95" s="307" t="s">
        <v>429</v>
      </c>
      <c r="D95" s="25"/>
      <c r="E95" s="308">
        <v>720352024</v>
      </c>
      <c r="F95" s="269">
        <v>4</v>
      </c>
      <c r="G95" s="11" t="s">
        <v>61</v>
      </c>
      <c r="H95" s="245">
        <v>0</v>
      </c>
      <c r="I95" s="242">
        <f t="shared" si="1"/>
        <v>0</v>
      </c>
    </row>
    <row r="96" spans="1:9" ht="25.5" x14ac:dyDescent="0.2">
      <c r="A96" s="302" t="s">
        <v>430</v>
      </c>
      <c r="B96" s="313" t="s">
        <v>431</v>
      </c>
      <c r="C96" s="307" t="s">
        <v>432</v>
      </c>
      <c r="D96" s="25"/>
      <c r="E96" s="308">
        <v>720352027</v>
      </c>
      <c r="F96" s="269">
        <v>8</v>
      </c>
      <c r="G96" s="235" t="s">
        <v>61</v>
      </c>
      <c r="H96" s="245">
        <v>0</v>
      </c>
      <c r="I96" s="242">
        <f t="shared" si="1"/>
        <v>0</v>
      </c>
    </row>
    <row r="97" spans="1:9" ht="25.5" x14ac:dyDescent="0.2">
      <c r="A97" s="302" t="s">
        <v>433</v>
      </c>
      <c r="B97" s="313" t="s">
        <v>434</v>
      </c>
      <c r="C97" s="307" t="s">
        <v>435</v>
      </c>
      <c r="D97" s="25"/>
      <c r="E97" s="308" t="s">
        <v>436</v>
      </c>
      <c r="F97" s="269">
        <v>50</v>
      </c>
      <c r="G97" s="235" t="s">
        <v>45</v>
      </c>
      <c r="H97" s="245">
        <v>0</v>
      </c>
      <c r="I97" s="242">
        <f t="shared" si="1"/>
        <v>0</v>
      </c>
    </row>
    <row r="98" spans="1:9" x14ac:dyDescent="0.2">
      <c r="A98" s="302" t="s">
        <v>437</v>
      </c>
      <c r="B98" s="313" t="s">
        <v>438</v>
      </c>
      <c r="C98" s="307" t="s">
        <v>439</v>
      </c>
      <c r="D98" s="25"/>
      <c r="E98" s="308" t="s">
        <v>440</v>
      </c>
      <c r="F98" s="269">
        <v>6</v>
      </c>
      <c r="G98" s="235" t="s">
        <v>441</v>
      </c>
      <c r="H98" s="245">
        <v>0</v>
      </c>
      <c r="I98" s="242">
        <f t="shared" si="1"/>
        <v>0</v>
      </c>
    </row>
    <row r="99" spans="1:9" ht="25.5" x14ac:dyDescent="0.2">
      <c r="A99" s="302" t="s">
        <v>442</v>
      </c>
      <c r="B99" s="313" t="s">
        <v>443</v>
      </c>
      <c r="C99" s="307" t="s">
        <v>444</v>
      </c>
      <c r="D99" s="25"/>
      <c r="E99" s="308">
        <v>3110835</v>
      </c>
      <c r="F99" s="269">
        <v>2</v>
      </c>
      <c r="G99" s="235" t="s">
        <v>441</v>
      </c>
      <c r="H99" s="245">
        <v>0</v>
      </c>
      <c r="I99" s="242">
        <f t="shared" si="1"/>
        <v>0</v>
      </c>
    </row>
    <row r="100" spans="1:9" ht="38.25" x14ac:dyDescent="0.2">
      <c r="A100" s="302" t="s">
        <v>445</v>
      </c>
      <c r="B100" s="313" t="s">
        <v>446</v>
      </c>
      <c r="C100" s="307" t="s">
        <v>447</v>
      </c>
      <c r="D100" s="25"/>
      <c r="E100" s="308">
        <v>2121537</v>
      </c>
      <c r="F100" s="269">
        <v>70</v>
      </c>
      <c r="G100" s="235" t="s">
        <v>45</v>
      </c>
      <c r="H100" s="245">
        <v>0</v>
      </c>
      <c r="I100" s="242">
        <f t="shared" si="1"/>
        <v>0</v>
      </c>
    </row>
    <row r="101" spans="1:9" x14ac:dyDescent="0.2">
      <c r="A101" s="302" t="s">
        <v>448</v>
      </c>
      <c r="B101" s="236" t="s">
        <v>449</v>
      </c>
      <c r="C101" s="307" t="s">
        <v>450</v>
      </c>
      <c r="D101" s="25"/>
      <c r="E101" s="308">
        <v>687900000</v>
      </c>
      <c r="F101" s="269">
        <v>2</v>
      </c>
      <c r="G101" s="235" t="s">
        <v>61</v>
      </c>
      <c r="H101" s="245">
        <v>0</v>
      </c>
      <c r="I101" s="242">
        <f t="shared" si="1"/>
        <v>0</v>
      </c>
    </row>
    <row r="102" spans="1:9" x14ac:dyDescent="0.2">
      <c r="A102" s="302" t="s">
        <v>451</v>
      </c>
      <c r="B102" s="236" t="s">
        <v>452</v>
      </c>
      <c r="C102" s="307" t="s">
        <v>453</v>
      </c>
      <c r="D102" s="25"/>
      <c r="E102" s="314">
        <v>2715002</v>
      </c>
      <c r="F102" s="269">
        <v>12</v>
      </c>
      <c r="G102" s="235" t="s">
        <v>61</v>
      </c>
      <c r="H102" s="245">
        <v>0</v>
      </c>
      <c r="I102" s="242">
        <f t="shared" si="1"/>
        <v>0</v>
      </c>
    </row>
    <row r="103" spans="1:9" x14ac:dyDescent="0.2">
      <c r="A103" s="319" t="s">
        <v>132</v>
      </c>
      <c r="B103" s="377" t="s">
        <v>454</v>
      </c>
      <c r="C103" s="321"/>
      <c r="D103" s="155"/>
      <c r="E103" s="321"/>
      <c r="F103" s="332"/>
      <c r="G103" s="322"/>
      <c r="H103" s="330"/>
      <c r="I103" s="161">
        <f>SUM(I104:I111)</f>
        <v>0</v>
      </c>
    </row>
    <row r="104" spans="1:9" x14ac:dyDescent="0.2">
      <c r="A104" s="302" t="s">
        <v>455</v>
      </c>
      <c r="B104" s="236" t="s">
        <v>456</v>
      </c>
      <c r="C104" s="234"/>
      <c r="D104" s="28"/>
      <c r="E104" s="28" t="s">
        <v>457</v>
      </c>
      <c r="F104" s="14">
        <v>75</v>
      </c>
      <c r="G104" s="235" t="s">
        <v>45</v>
      </c>
      <c r="H104" s="245">
        <v>0</v>
      </c>
      <c r="I104" s="242">
        <f t="shared" si="1"/>
        <v>0</v>
      </c>
    </row>
    <row r="105" spans="1:9" x14ac:dyDescent="0.2">
      <c r="A105" s="302" t="s">
        <v>458</v>
      </c>
      <c r="B105" s="236" t="s">
        <v>459</v>
      </c>
      <c r="C105" s="234"/>
      <c r="D105" s="28"/>
      <c r="E105" s="28" t="s">
        <v>460</v>
      </c>
      <c r="F105" s="14">
        <v>2500</v>
      </c>
      <c r="G105" s="235" t="s">
        <v>45</v>
      </c>
      <c r="H105" s="245">
        <v>0</v>
      </c>
      <c r="I105" s="242">
        <f t="shared" si="1"/>
        <v>0</v>
      </c>
    </row>
    <row r="106" spans="1:9" x14ac:dyDescent="0.2">
      <c r="A106" s="302" t="s">
        <v>461</v>
      </c>
      <c r="B106" s="236" t="s">
        <v>456</v>
      </c>
      <c r="C106" s="234"/>
      <c r="D106" s="28"/>
      <c r="E106" s="28" t="s">
        <v>462</v>
      </c>
      <c r="F106" s="14">
        <v>80</v>
      </c>
      <c r="G106" s="235" t="s">
        <v>45</v>
      </c>
      <c r="H106" s="245">
        <v>0</v>
      </c>
      <c r="I106" s="242">
        <f t="shared" si="1"/>
        <v>0</v>
      </c>
    </row>
    <row r="107" spans="1:9" x14ac:dyDescent="0.2">
      <c r="A107" s="302" t="s">
        <v>463</v>
      </c>
      <c r="B107" s="73" t="s">
        <v>464</v>
      </c>
      <c r="C107" s="234"/>
      <c r="D107" s="9" t="s">
        <v>465</v>
      </c>
      <c r="E107" s="314" t="s">
        <v>466</v>
      </c>
      <c r="F107" s="13">
        <v>100</v>
      </c>
      <c r="G107" s="11" t="s">
        <v>45</v>
      </c>
      <c r="H107" s="245">
        <v>0</v>
      </c>
      <c r="I107" s="242">
        <f t="shared" si="1"/>
        <v>0</v>
      </c>
    </row>
    <row r="108" spans="1:9" x14ac:dyDescent="0.2">
      <c r="A108" s="302" t="s">
        <v>467</v>
      </c>
      <c r="B108" s="236" t="s">
        <v>468</v>
      </c>
      <c r="C108" s="234" t="s">
        <v>469</v>
      </c>
      <c r="D108" s="28"/>
      <c r="E108" s="234"/>
      <c r="F108" s="14">
        <v>90</v>
      </c>
      <c r="G108" s="235" t="s">
        <v>45</v>
      </c>
      <c r="H108" s="245">
        <v>0</v>
      </c>
      <c r="I108" s="242">
        <f t="shared" si="1"/>
        <v>0</v>
      </c>
    </row>
    <row r="109" spans="1:9" x14ac:dyDescent="0.2">
      <c r="A109" s="302" t="s">
        <v>470</v>
      </c>
      <c r="B109" s="236" t="s">
        <v>471</v>
      </c>
      <c r="C109" s="234"/>
      <c r="D109" s="28"/>
      <c r="E109" s="234"/>
      <c r="F109" s="14">
        <v>3000</v>
      </c>
      <c r="G109" s="235" t="s">
        <v>45</v>
      </c>
      <c r="H109" s="245">
        <v>0</v>
      </c>
      <c r="I109" s="242">
        <f t="shared" si="1"/>
        <v>0</v>
      </c>
    </row>
    <row r="110" spans="1:9" x14ac:dyDescent="0.2">
      <c r="A110" s="302" t="s">
        <v>472</v>
      </c>
      <c r="B110" s="371" t="s">
        <v>473</v>
      </c>
      <c r="C110" s="358" t="s">
        <v>474</v>
      </c>
      <c r="D110" s="92" t="s">
        <v>926</v>
      </c>
      <c r="E110" s="358"/>
      <c r="F110" s="364">
        <v>2</v>
      </c>
      <c r="G110" s="357" t="s">
        <v>42</v>
      </c>
      <c r="H110" s="245">
        <v>0</v>
      </c>
      <c r="I110" s="337">
        <f t="shared" si="1"/>
        <v>0</v>
      </c>
    </row>
    <row r="111" spans="1:9" x14ac:dyDescent="0.2">
      <c r="A111" s="302" t="s">
        <v>927</v>
      </c>
      <c r="B111" s="236" t="s">
        <v>473</v>
      </c>
      <c r="C111" s="234" t="s">
        <v>474</v>
      </c>
      <c r="D111" s="28"/>
      <c r="E111" s="234"/>
      <c r="F111" s="269">
        <v>2</v>
      </c>
      <c r="G111" s="235" t="s">
        <v>42</v>
      </c>
      <c r="H111" s="245">
        <v>0</v>
      </c>
      <c r="I111" s="242">
        <f t="shared" si="1"/>
        <v>0</v>
      </c>
    </row>
    <row r="112" spans="1:9" x14ac:dyDescent="0.2">
      <c r="A112" s="319" t="s">
        <v>359</v>
      </c>
      <c r="B112" s="373" t="s">
        <v>475</v>
      </c>
      <c r="C112" s="321"/>
      <c r="D112" s="155"/>
      <c r="E112" s="321"/>
      <c r="F112" s="332"/>
      <c r="G112" s="322"/>
      <c r="H112" s="330"/>
      <c r="I112" s="161">
        <f>SUM(I113:I139)</f>
        <v>0</v>
      </c>
    </row>
    <row r="113" spans="1:9" x14ac:dyDescent="0.2">
      <c r="A113" s="302" t="s">
        <v>476</v>
      </c>
      <c r="B113" s="313" t="s">
        <v>477</v>
      </c>
      <c r="C113" s="4" t="s">
        <v>478</v>
      </c>
      <c r="D113" s="9" t="s">
        <v>479</v>
      </c>
      <c r="E113" s="314" t="s">
        <v>480</v>
      </c>
      <c r="F113" s="13">
        <v>1</v>
      </c>
      <c r="G113" s="302" t="s">
        <v>42</v>
      </c>
      <c r="H113" s="245">
        <v>0</v>
      </c>
      <c r="I113" s="242">
        <f t="shared" si="1"/>
        <v>0</v>
      </c>
    </row>
    <row r="114" spans="1:9" x14ac:dyDescent="0.2">
      <c r="A114" s="302" t="s">
        <v>481</v>
      </c>
      <c r="B114" s="31" t="s">
        <v>482</v>
      </c>
      <c r="C114" s="32"/>
      <c r="D114" s="33" t="s">
        <v>483</v>
      </c>
      <c r="E114" s="314">
        <v>15010</v>
      </c>
      <c r="F114" s="270">
        <v>1</v>
      </c>
      <c r="G114" s="235" t="s">
        <v>61</v>
      </c>
      <c r="H114" s="245">
        <v>0</v>
      </c>
      <c r="I114" s="242">
        <f t="shared" si="1"/>
        <v>0</v>
      </c>
    </row>
    <row r="115" spans="1:9" x14ac:dyDescent="0.2">
      <c r="A115" s="302" t="s">
        <v>484</v>
      </c>
      <c r="B115" s="236" t="s">
        <v>485</v>
      </c>
      <c r="C115" s="4" t="s">
        <v>486</v>
      </c>
      <c r="D115" s="9" t="s">
        <v>487</v>
      </c>
      <c r="E115" s="314" t="s">
        <v>488</v>
      </c>
      <c r="F115" s="270">
        <v>1</v>
      </c>
      <c r="G115" s="235" t="s">
        <v>61</v>
      </c>
      <c r="H115" s="245">
        <v>0</v>
      </c>
      <c r="I115" s="242">
        <f t="shared" si="1"/>
        <v>0</v>
      </c>
    </row>
    <row r="116" spans="1:9" x14ac:dyDescent="0.2">
      <c r="A116" s="302" t="s">
        <v>489</v>
      </c>
      <c r="B116" s="236" t="s">
        <v>490</v>
      </c>
      <c r="C116" s="4" t="s">
        <v>486</v>
      </c>
      <c r="D116" s="9" t="s">
        <v>487</v>
      </c>
      <c r="E116" s="314" t="s">
        <v>491</v>
      </c>
      <c r="F116" s="270">
        <v>1</v>
      </c>
      <c r="G116" s="235" t="s">
        <v>61</v>
      </c>
      <c r="H116" s="245">
        <v>0</v>
      </c>
      <c r="I116" s="242">
        <f t="shared" si="1"/>
        <v>0</v>
      </c>
    </row>
    <row r="117" spans="1:9" x14ac:dyDescent="0.2">
      <c r="A117" s="302" t="s">
        <v>492</v>
      </c>
      <c r="B117" s="236" t="s">
        <v>493</v>
      </c>
      <c r="C117" s="4" t="s">
        <v>494</v>
      </c>
      <c r="D117" s="9" t="s">
        <v>487</v>
      </c>
      <c r="E117" s="314" t="s">
        <v>495</v>
      </c>
      <c r="F117" s="270">
        <v>2</v>
      </c>
      <c r="G117" s="235" t="s">
        <v>61</v>
      </c>
      <c r="H117" s="245">
        <v>0</v>
      </c>
      <c r="I117" s="242">
        <f t="shared" si="1"/>
        <v>0</v>
      </c>
    </row>
    <row r="118" spans="1:9" x14ac:dyDescent="0.2">
      <c r="A118" s="302" t="s">
        <v>496</v>
      </c>
      <c r="B118" s="236" t="s">
        <v>497</v>
      </c>
      <c r="C118" s="4" t="s">
        <v>494</v>
      </c>
      <c r="D118" s="9" t="s">
        <v>487</v>
      </c>
      <c r="E118" s="314" t="s">
        <v>498</v>
      </c>
      <c r="F118" s="270">
        <v>2</v>
      </c>
      <c r="G118" s="235" t="s">
        <v>61</v>
      </c>
      <c r="H118" s="245">
        <v>0</v>
      </c>
      <c r="I118" s="242">
        <f t="shared" si="1"/>
        <v>0</v>
      </c>
    </row>
    <row r="119" spans="1:9" x14ac:dyDescent="0.2">
      <c r="A119" s="302" t="s">
        <v>499</v>
      </c>
      <c r="B119" s="236" t="s">
        <v>500</v>
      </c>
      <c r="C119" s="4" t="s">
        <v>494</v>
      </c>
      <c r="D119" s="9" t="s">
        <v>487</v>
      </c>
      <c r="E119" s="314" t="s">
        <v>501</v>
      </c>
      <c r="F119" s="270">
        <v>2</v>
      </c>
      <c r="G119" s="235" t="s">
        <v>61</v>
      </c>
      <c r="H119" s="245">
        <v>0</v>
      </c>
      <c r="I119" s="242">
        <f t="shared" si="1"/>
        <v>0</v>
      </c>
    </row>
    <row r="120" spans="1:9" x14ac:dyDescent="0.2">
      <c r="A120" s="302" t="s">
        <v>502</v>
      </c>
      <c r="B120" s="236" t="s">
        <v>503</v>
      </c>
      <c r="C120" s="234" t="s">
        <v>504</v>
      </c>
      <c r="D120" s="9" t="s">
        <v>505</v>
      </c>
      <c r="E120" s="314" t="s">
        <v>97</v>
      </c>
      <c r="F120" s="270">
        <v>1</v>
      </c>
      <c r="G120" s="235" t="s">
        <v>61</v>
      </c>
      <c r="H120" s="245">
        <v>0</v>
      </c>
      <c r="I120" s="242">
        <f t="shared" si="1"/>
        <v>0</v>
      </c>
    </row>
    <row r="121" spans="1:9" x14ac:dyDescent="0.2">
      <c r="A121" s="302" t="s">
        <v>506</v>
      </c>
      <c r="B121" s="236" t="s">
        <v>507</v>
      </c>
      <c r="C121" s="234" t="s">
        <v>508</v>
      </c>
      <c r="D121" s="9" t="s">
        <v>509</v>
      </c>
      <c r="E121" s="314">
        <v>2591160000</v>
      </c>
      <c r="F121" s="270">
        <v>1</v>
      </c>
      <c r="G121" s="235" t="s">
        <v>61</v>
      </c>
      <c r="H121" s="245">
        <v>0</v>
      </c>
      <c r="I121" s="242">
        <f t="shared" si="1"/>
        <v>0</v>
      </c>
    </row>
    <row r="122" spans="1:9" x14ac:dyDescent="0.2">
      <c r="A122" s="302" t="s">
        <v>510</v>
      </c>
      <c r="B122" s="236" t="s">
        <v>511</v>
      </c>
      <c r="C122" s="234" t="s">
        <v>512</v>
      </c>
      <c r="D122" s="28" t="s">
        <v>505</v>
      </c>
      <c r="E122" s="314" t="s">
        <v>513</v>
      </c>
      <c r="F122" s="269">
        <v>1</v>
      </c>
      <c r="G122" s="235" t="s">
        <v>61</v>
      </c>
      <c r="H122" s="245">
        <v>0</v>
      </c>
      <c r="I122" s="242">
        <f t="shared" si="1"/>
        <v>0</v>
      </c>
    </row>
    <row r="123" spans="1:9" x14ac:dyDescent="0.2">
      <c r="A123" s="302" t="s">
        <v>514</v>
      </c>
      <c r="B123" s="236" t="s">
        <v>515</v>
      </c>
      <c r="C123" s="234" t="s">
        <v>516</v>
      </c>
      <c r="D123" s="28" t="s">
        <v>505</v>
      </c>
      <c r="E123" s="314" t="s">
        <v>517</v>
      </c>
      <c r="F123" s="270">
        <v>1</v>
      </c>
      <c r="G123" s="235" t="s">
        <v>61</v>
      </c>
      <c r="H123" s="245">
        <v>0</v>
      </c>
      <c r="I123" s="242">
        <f t="shared" si="1"/>
        <v>0</v>
      </c>
    </row>
    <row r="124" spans="1:9" x14ac:dyDescent="0.2">
      <c r="A124" s="302" t="s">
        <v>518</v>
      </c>
      <c r="B124" s="236" t="s">
        <v>519</v>
      </c>
      <c r="C124" s="234" t="s">
        <v>520</v>
      </c>
      <c r="D124" s="28" t="s">
        <v>505</v>
      </c>
      <c r="E124" s="314" t="s">
        <v>521</v>
      </c>
      <c r="F124" s="270">
        <v>1</v>
      </c>
      <c r="G124" s="235" t="s">
        <v>61</v>
      </c>
      <c r="H124" s="245">
        <v>0</v>
      </c>
      <c r="I124" s="242">
        <f t="shared" si="1"/>
        <v>0</v>
      </c>
    </row>
    <row r="125" spans="1:9" x14ac:dyDescent="0.2">
      <c r="A125" s="302" t="s">
        <v>522</v>
      </c>
      <c r="B125" s="236" t="s">
        <v>523</v>
      </c>
      <c r="C125" s="234" t="s">
        <v>524</v>
      </c>
      <c r="D125" s="9" t="s">
        <v>525</v>
      </c>
      <c r="E125" s="314" t="s">
        <v>526</v>
      </c>
      <c r="F125" s="269">
        <v>1</v>
      </c>
      <c r="G125" s="235" t="s">
        <v>61</v>
      </c>
      <c r="H125" s="245">
        <v>0</v>
      </c>
      <c r="I125" s="242">
        <f t="shared" si="1"/>
        <v>0</v>
      </c>
    </row>
    <row r="126" spans="1:9" x14ac:dyDescent="0.2">
      <c r="A126" s="302" t="s">
        <v>527</v>
      </c>
      <c r="B126" s="267" t="s">
        <v>528</v>
      </c>
      <c r="C126" s="234" t="s">
        <v>529</v>
      </c>
      <c r="D126" s="9" t="s">
        <v>479</v>
      </c>
      <c r="E126" s="237" t="s">
        <v>530</v>
      </c>
      <c r="F126" s="334">
        <v>1</v>
      </c>
      <c r="G126" s="235" t="s">
        <v>61</v>
      </c>
      <c r="H126" s="245">
        <v>0</v>
      </c>
      <c r="I126" s="242">
        <f t="shared" si="1"/>
        <v>0</v>
      </c>
    </row>
    <row r="127" spans="1:9" x14ac:dyDescent="0.2">
      <c r="A127" s="302" t="s">
        <v>531</v>
      </c>
      <c r="B127" s="236" t="s">
        <v>532</v>
      </c>
      <c r="C127" s="234"/>
      <c r="D127" s="28" t="s">
        <v>487</v>
      </c>
      <c r="E127" s="314" t="s">
        <v>533</v>
      </c>
      <c r="F127" s="269">
        <v>1</v>
      </c>
      <c r="G127" s="235" t="s">
        <v>61</v>
      </c>
      <c r="H127" s="245">
        <v>0</v>
      </c>
      <c r="I127" s="242">
        <f t="shared" si="1"/>
        <v>0</v>
      </c>
    </row>
    <row r="128" spans="1:9" x14ac:dyDescent="0.2">
      <c r="A128" s="302" t="s">
        <v>534</v>
      </c>
      <c r="B128" s="236" t="s">
        <v>535</v>
      </c>
      <c r="C128" s="234"/>
      <c r="D128" s="28" t="s">
        <v>505</v>
      </c>
      <c r="E128" s="314" t="s">
        <v>536</v>
      </c>
      <c r="F128" s="269">
        <v>1</v>
      </c>
      <c r="G128" s="235" t="s">
        <v>61</v>
      </c>
      <c r="H128" s="245">
        <v>0</v>
      </c>
      <c r="I128" s="242">
        <f t="shared" si="1"/>
        <v>0</v>
      </c>
    </row>
    <row r="129" spans="1:9" x14ac:dyDescent="0.2">
      <c r="A129" s="302" t="s">
        <v>537</v>
      </c>
      <c r="B129" s="236" t="s">
        <v>538</v>
      </c>
      <c r="C129" s="234"/>
      <c r="D129" s="28"/>
      <c r="E129" s="314"/>
      <c r="F129" s="269">
        <v>1</v>
      </c>
      <c r="G129" s="235" t="s">
        <v>42</v>
      </c>
      <c r="H129" s="245">
        <v>0</v>
      </c>
      <c r="I129" s="242">
        <f t="shared" si="1"/>
        <v>0</v>
      </c>
    </row>
    <row r="130" spans="1:9" x14ac:dyDescent="0.2">
      <c r="A130" s="302" t="s">
        <v>539</v>
      </c>
      <c r="B130" s="73" t="s">
        <v>540</v>
      </c>
      <c r="C130" s="234"/>
      <c r="D130" s="9" t="s">
        <v>487</v>
      </c>
      <c r="E130" s="314" t="s">
        <v>541</v>
      </c>
      <c r="F130" s="13">
        <v>6</v>
      </c>
      <c r="G130" s="11" t="s">
        <v>61</v>
      </c>
      <c r="H130" s="245">
        <v>0</v>
      </c>
      <c r="I130" s="242">
        <f t="shared" si="1"/>
        <v>0</v>
      </c>
    </row>
    <row r="131" spans="1:9" x14ac:dyDescent="0.2">
      <c r="A131" s="302" t="s">
        <v>542</v>
      </c>
      <c r="B131" s="236" t="s">
        <v>543</v>
      </c>
      <c r="C131" s="234"/>
      <c r="D131" s="4" t="s">
        <v>544</v>
      </c>
      <c r="E131" s="314" t="s">
        <v>545</v>
      </c>
      <c r="F131" s="13">
        <v>2</v>
      </c>
      <c r="G131" s="11" t="s">
        <v>61</v>
      </c>
      <c r="H131" s="245">
        <v>0</v>
      </c>
      <c r="I131" s="242">
        <f t="shared" si="1"/>
        <v>0</v>
      </c>
    </row>
    <row r="132" spans="1:9" x14ac:dyDescent="0.2">
      <c r="A132" s="302" t="s">
        <v>546</v>
      </c>
      <c r="B132" s="236" t="s">
        <v>547</v>
      </c>
      <c r="C132" s="234"/>
      <c r="D132" s="4" t="s">
        <v>544</v>
      </c>
      <c r="E132" s="314" t="s">
        <v>548</v>
      </c>
      <c r="F132" s="13">
        <v>2</v>
      </c>
      <c r="G132" s="11" t="s">
        <v>61</v>
      </c>
      <c r="H132" s="245">
        <v>0</v>
      </c>
      <c r="I132" s="242">
        <f t="shared" si="1"/>
        <v>0</v>
      </c>
    </row>
    <row r="133" spans="1:9" x14ac:dyDescent="0.2">
      <c r="A133" s="302" t="s">
        <v>549</v>
      </c>
      <c r="B133" s="313" t="s">
        <v>550</v>
      </c>
      <c r="C133" s="234"/>
      <c r="D133" s="9" t="s">
        <v>487</v>
      </c>
      <c r="E133" s="314" t="s">
        <v>551</v>
      </c>
      <c r="F133" s="13">
        <v>2</v>
      </c>
      <c r="G133" s="302" t="s">
        <v>61</v>
      </c>
      <c r="H133" s="245">
        <v>0</v>
      </c>
      <c r="I133" s="242">
        <f t="shared" si="1"/>
        <v>0</v>
      </c>
    </row>
    <row r="134" spans="1:9" x14ac:dyDescent="0.2">
      <c r="A134" s="302" t="s">
        <v>552</v>
      </c>
      <c r="B134" s="73" t="s">
        <v>553</v>
      </c>
      <c r="C134" s="234"/>
      <c r="D134" s="9" t="s">
        <v>554</v>
      </c>
      <c r="E134" s="314">
        <v>2901250</v>
      </c>
      <c r="F134" s="13">
        <v>2</v>
      </c>
      <c r="G134" s="11" t="s">
        <v>61</v>
      </c>
      <c r="H134" s="245">
        <v>0</v>
      </c>
      <c r="I134" s="242">
        <f t="shared" ref="I134:I148" si="2">F134*H134</f>
        <v>0</v>
      </c>
    </row>
    <row r="135" spans="1:9" x14ac:dyDescent="0.2">
      <c r="A135" s="302" t="s">
        <v>555</v>
      </c>
      <c r="B135" s="73" t="s">
        <v>556</v>
      </c>
      <c r="C135" s="234"/>
      <c r="D135" s="9" t="s">
        <v>557</v>
      </c>
      <c r="E135" s="314" t="s">
        <v>558</v>
      </c>
      <c r="F135" s="13">
        <v>2</v>
      </c>
      <c r="G135" s="11" t="s">
        <v>61</v>
      </c>
      <c r="H135" s="245">
        <v>0</v>
      </c>
      <c r="I135" s="242">
        <f t="shared" si="2"/>
        <v>0</v>
      </c>
    </row>
    <row r="136" spans="1:9" x14ac:dyDescent="0.2">
      <c r="A136" s="302" t="s">
        <v>559</v>
      </c>
      <c r="B136" s="313" t="s">
        <v>560</v>
      </c>
      <c r="C136" s="234"/>
      <c r="D136" s="9" t="s">
        <v>561</v>
      </c>
      <c r="E136" s="314" t="s">
        <v>562</v>
      </c>
      <c r="F136" s="13">
        <v>2</v>
      </c>
      <c r="G136" s="302" t="s">
        <v>42</v>
      </c>
      <c r="H136" s="245">
        <v>0</v>
      </c>
      <c r="I136" s="242">
        <f t="shared" si="2"/>
        <v>0</v>
      </c>
    </row>
    <row r="137" spans="1:9" x14ac:dyDescent="0.2">
      <c r="A137" s="302" t="s">
        <v>563</v>
      </c>
      <c r="B137" s="236" t="s">
        <v>564</v>
      </c>
      <c r="C137" s="234"/>
      <c r="D137" s="9" t="s">
        <v>565</v>
      </c>
      <c r="E137" s="314" t="s">
        <v>566</v>
      </c>
      <c r="F137" s="269">
        <v>20</v>
      </c>
      <c r="G137" s="235" t="s">
        <v>45</v>
      </c>
      <c r="H137" s="245">
        <v>0</v>
      </c>
      <c r="I137" s="242">
        <f t="shared" si="2"/>
        <v>0</v>
      </c>
    </row>
    <row r="138" spans="1:9" x14ac:dyDescent="0.2">
      <c r="A138" s="302" t="s">
        <v>567</v>
      </c>
      <c r="B138" s="73" t="s">
        <v>568</v>
      </c>
      <c r="C138" s="234"/>
      <c r="D138" s="9" t="s">
        <v>569</v>
      </c>
      <c r="E138" s="314" t="s">
        <v>570</v>
      </c>
      <c r="F138" s="13">
        <v>3</v>
      </c>
      <c r="G138" s="11" t="s">
        <v>61</v>
      </c>
      <c r="H138" s="245">
        <v>0</v>
      </c>
      <c r="I138" s="242">
        <f t="shared" si="2"/>
        <v>0</v>
      </c>
    </row>
    <row r="139" spans="1:9" x14ac:dyDescent="0.2">
      <c r="A139" s="302" t="s">
        <v>571</v>
      </c>
      <c r="B139" s="236" t="s">
        <v>572</v>
      </c>
      <c r="C139" s="234"/>
      <c r="D139" s="9" t="s">
        <v>569</v>
      </c>
      <c r="E139" s="314" t="s">
        <v>573</v>
      </c>
      <c r="F139" s="13">
        <v>3</v>
      </c>
      <c r="G139" s="11" t="s">
        <v>61</v>
      </c>
      <c r="H139" s="245">
        <v>0</v>
      </c>
      <c r="I139" s="242">
        <f t="shared" si="2"/>
        <v>0</v>
      </c>
    </row>
    <row r="140" spans="1:9" x14ac:dyDescent="0.2">
      <c r="A140" s="319" t="s">
        <v>680</v>
      </c>
      <c r="B140" s="372" t="s">
        <v>681</v>
      </c>
      <c r="C140" s="155"/>
      <c r="D140" s="155"/>
      <c r="E140" s="155"/>
      <c r="F140" s="207"/>
      <c r="G140" s="58"/>
      <c r="H140" s="330"/>
      <c r="I140" s="161">
        <f>SUM(I141:I148)</f>
        <v>0</v>
      </c>
    </row>
    <row r="141" spans="1:9" ht="25.5" x14ac:dyDescent="0.2">
      <c r="A141" s="302" t="s">
        <v>682</v>
      </c>
      <c r="B141" s="69" t="s">
        <v>683</v>
      </c>
      <c r="C141" s="4" t="s">
        <v>684</v>
      </c>
      <c r="D141" s="9" t="s">
        <v>60</v>
      </c>
      <c r="E141" s="4" t="s">
        <v>684</v>
      </c>
      <c r="F141" s="14">
        <v>1</v>
      </c>
      <c r="G141" s="6" t="s">
        <v>61</v>
      </c>
      <c r="H141" s="245">
        <v>0</v>
      </c>
      <c r="I141" s="242">
        <f t="shared" si="2"/>
        <v>0</v>
      </c>
    </row>
    <row r="142" spans="1:9" ht="25.5" x14ac:dyDescent="0.2">
      <c r="A142" s="302" t="s">
        <v>685</v>
      </c>
      <c r="B142" s="69" t="s">
        <v>686</v>
      </c>
      <c r="C142" s="4" t="s">
        <v>687</v>
      </c>
      <c r="D142" s="9" t="s">
        <v>60</v>
      </c>
      <c r="E142" s="4" t="s">
        <v>687</v>
      </c>
      <c r="F142" s="14">
        <v>1</v>
      </c>
      <c r="G142" s="6" t="s">
        <v>61</v>
      </c>
      <c r="H142" s="245">
        <v>0</v>
      </c>
      <c r="I142" s="242">
        <f t="shared" si="2"/>
        <v>0</v>
      </c>
    </row>
    <row r="143" spans="1:9" ht="25.5" x14ac:dyDescent="0.2">
      <c r="A143" s="302" t="s">
        <v>688</v>
      </c>
      <c r="B143" s="69" t="s">
        <v>689</v>
      </c>
      <c r="C143" s="4" t="s">
        <v>690</v>
      </c>
      <c r="D143" s="9" t="s">
        <v>60</v>
      </c>
      <c r="E143" s="4" t="s">
        <v>690</v>
      </c>
      <c r="F143" s="14">
        <v>1</v>
      </c>
      <c r="G143" s="6" t="s">
        <v>61</v>
      </c>
      <c r="H143" s="245">
        <v>0</v>
      </c>
      <c r="I143" s="242">
        <f t="shared" si="2"/>
        <v>0</v>
      </c>
    </row>
    <row r="144" spans="1:9" ht="30.6" customHeight="1" x14ac:dyDescent="0.2">
      <c r="A144" s="302" t="s">
        <v>691</v>
      </c>
      <c r="B144" s="69" t="s">
        <v>692</v>
      </c>
      <c r="C144" s="4" t="s">
        <v>693</v>
      </c>
      <c r="D144" s="9" t="s">
        <v>60</v>
      </c>
      <c r="E144" s="4" t="s">
        <v>693</v>
      </c>
      <c r="F144" s="14">
        <v>2</v>
      </c>
      <c r="G144" s="6" t="s">
        <v>61</v>
      </c>
      <c r="H144" s="245">
        <v>0</v>
      </c>
      <c r="I144" s="242">
        <f t="shared" si="2"/>
        <v>0</v>
      </c>
    </row>
    <row r="145" spans="1:9" ht="63.75" x14ac:dyDescent="0.2">
      <c r="A145" s="302" t="s">
        <v>694</v>
      </c>
      <c r="B145" s="69" t="s">
        <v>695</v>
      </c>
      <c r="C145" s="4" t="s">
        <v>696</v>
      </c>
      <c r="D145" s="9" t="s">
        <v>60</v>
      </c>
      <c r="E145" s="4" t="s">
        <v>696</v>
      </c>
      <c r="F145" s="14">
        <v>1</v>
      </c>
      <c r="G145" s="6" t="s">
        <v>61</v>
      </c>
      <c r="H145" s="245">
        <v>0</v>
      </c>
      <c r="I145" s="242">
        <f t="shared" si="2"/>
        <v>0</v>
      </c>
    </row>
    <row r="146" spans="1:9" ht="63.75" x14ac:dyDescent="0.2">
      <c r="A146" s="302" t="s">
        <v>697</v>
      </c>
      <c r="B146" s="69" t="s">
        <v>698</v>
      </c>
      <c r="C146" s="4" t="s">
        <v>699</v>
      </c>
      <c r="D146" s="9" t="s">
        <v>60</v>
      </c>
      <c r="E146" s="4" t="s">
        <v>699</v>
      </c>
      <c r="F146" s="14">
        <v>1</v>
      </c>
      <c r="G146" s="6" t="s">
        <v>61</v>
      </c>
      <c r="H146" s="245">
        <v>0</v>
      </c>
      <c r="I146" s="242">
        <f t="shared" si="2"/>
        <v>0</v>
      </c>
    </row>
    <row r="147" spans="1:9" x14ac:dyDescent="0.2">
      <c r="A147" s="302" t="s">
        <v>700</v>
      </c>
      <c r="B147" s="237" t="s">
        <v>701</v>
      </c>
      <c r="C147" s="303" t="s">
        <v>702</v>
      </c>
      <c r="D147" s="9" t="s">
        <v>60</v>
      </c>
      <c r="E147" s="303" t="s">
        <v>702</v>
      </c>
      <c r="F147" s="70">
        <v>1</v>
      </c>
      <c r="G147" s="235" t="s">
        <v>61</v>
      </c>
      <c r="H147" s="245">
        <v>0</v>
      </c>
      <c r="I147" s="242">
        <f t="shared" si="2"/>
        <v>0</v>
      </c>
    </row>
    <row r="148" spans="1:9" ht="25.5" x14ac:dyDescent="0.2">
      <c r="A148" s="302" t="s">
        <v>703</v>
      </c>
      <c r="B148" s="313" t="s">
        <v>704</v>
      </c>
      <c r="C148" s="303" t="s">
        <v>112</v>
      </c>
      <c r="D148" s="18" t="s">
        <v>100</v>
      </c>
      <c r="E148" s="308">
        <v>2700356</v>
      </c>
      <c r="F148" s="269">
        <v>2</v>
      </c>
      <c r="G148" s="235" t="s">
        <v>61</v>
      </c>
      <c r="H148" s="245">
        <v>0</v>
      </c>
      <c r="I148" s="242">
        <f t="shared" si="2"/>
        <v>0</v>
      </c>
    </row>
    <row r="149" spans="1:9" x14ac:dyDescent="0.2">
      <c r="A149" s="551" t="s">
        <v>1394</v>
      </c>
      <c r="B149" s="551"/>
      <c r="C149" s="551"/>
      <c r="D149" s="551"/>
      <c r="E149" s="551"/>
      <c r="F149" s="551"/>
      <c r="G149" s="551"/>
      <c r="H149" s="551"/>
      <c r="I149" s="147">
        <f>I140+I112+I103+I93+I87+I82+I4</f>
        <v>0</v>
      </c>
    </row>
    <row r="150" spans="1:9" x14ac:dyDescent="0.2">
      <c r="A150" s="554" t="s">
        <v>1386</v>
      </c>
      <c r="B150" s="554"/>
      <c r="C150" s="554"/>
      <c r="D150" s="554"/>
      <c r="E150" s="554"/>
      <c r="F150" s="554"/>
      <c r="G150" s="554"/>
      <c r="H150" s="554"/>
      <c r="I150" s="337">
        <f>I110</f>
        <v>0</v>
      </c>
    </row>
    <row r="176" spans="9:9" x14ac:dyDescent="0.2">
      <c r="I176" s="243" t="s">
        <v>574</v>
      </c>
    </row>
  </sheetData>
  <sheetProtection algorithmName="SHA-512" hashValue="34nWdBQyma2/njC5fLHLdF5HPxQuGuFtfueLA//o2mgr0sqZ4dmBnIcp7rhraYoZmpHBWugVaUbJ038G4z2MIg==" saltValue="BpeZuA9+naL6+BkgopYeug==" spinCount="100000" sheet="1" objects="1" scenarios="1"/>
  <protectedRanges>
    <protectedRange sqref="H141:H148" name="Vahemik7"/>
    <protectedRange sqref="H113:H139" name="Vahemik6"/>
    <protectedRange sqref="H104:H111" name="Vahemik5"/>
    <protectedRange sqref="H94:H102" name="Vahemik4"/>
    <protectedRange sqref="H88:H92" name="Vahemik3"/>
    <protectedRange sqref="H83:H86" name="Vahemik2"/>
    <protectedRange sqref="H5:H81" name="Vahemik1"/>
  </protectedRanges>
  <mergeCells count="2">
    <mergeCell ref="A149:H149"/>
    <mergeCell ref="A150:H15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2080-3A10-45B9-B8D0-0523A4DBB081}">
  <dimension ref="A1:G36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50.140625" style="229" bestFit="1" customWidth="1"/>
    <col min="3" max="3" width="6" style="229" bestFit="1" customWidth="1"/>
    <col min="4" max="4" width="7.42578125" style="284" bestFit="1" customWidth="1"/>
    <col min="5" max="5" width="15.28515625" style="285" customWidth="1"/>
    <col min="6" max="6" width="16.5703125" style="285" customWidth="1"/>
    <col min="7" max="7" width="19.7109375" style="229" bestFit="1" customWidth="1"/>
    <col min="8" max="16384" width="8.7109375" style="229"/>
  </cols>
  <sheetData>
    <row r="1" spans="1:7" x14ac:dyDescent="0.2">
      <c r="B1" s="133" t="s">
        <v>1279</v>
      </c>
    </row>
    <row r="2" spans="1:7" x14ac:dyDescent="0.2">
      <c r="B2" s="133" t="s">
        <v>1280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928</v>
      </c>
      <c r="C4" s="233" t="s">
        <v>42</v>
      </c>
      <c r="D4" s="270">
        <v>1</v>
      </c>
      <c r="E4" s="271">
        <v>0</v>
      </c>
      <c r="F4" s="240">
        <f>D4*E4</f>
        <v>0</v>
      </c>
      <c r="G4" s="234"/>
    </row>
    <row r="5" spans="1:7" x14ac:dyDescent="0.2">
      <c r="A5" s="246">
        <v>2</v>
      </c>
      <c r="B5" s="247" t="s">
        <v>43</v>
      </c>
      <c r="C5" s="246" t="s">
        <v>42</v>
      </c>
      <c r="D5" s="274">
        <v>2</v>
      </c>
      <c r="E5" s="250"/>
      <c r="F5" s="250"/>
      <c r="G5" s="249" t="s">
        <v>44</v>
      </c>
    </row>
    <row r="6" spans="1:7" x14ac:dyDescent="0.2">
      <c r="A6" s="233">
        <v>3</v>
      </c>
      <c r="B6" s="234" t="s">
        <v>929</v>
      </c>
      <c r="C6" s="233" t="s">
        <v>42</v>
      </c>
      <c r="D6" s="270">
        <v>1</v>
      </c>
      <c r="E6" s="271">
        <v>0</v>
      </c>
      <c r="F6" s="240">
        <f t="shared" ref="F6:F35" si="0">D6*E6</f>
        <v>0</v>
      </c>
      <c r="G6" s="234"/>
    </row>
    <row r="7" spans="1:7" x14ac:dyDescent="0.2">
      <c r="A7" s="233">
        <v>4</v>
      </c>
      <c r="B7" s="234" t="s">
        <v>930</v>
      </c>
      <c r="C7" s="233" t="s">
        <v>42</v>
      </c>
      <c r="D7" s="270">
        <v>1</v>
      </c>
      <c r="E7" s="271">
        <v>0</v>
      </c>
      <c r="F7" s="240">
        <f t="shared" si="0"/>
        <v>0</v>
      </c>
      <c r="G7" s="234"/>
    </row>
    <row r="8" spans="1:7" x14ac:dyDescent="0.2">
      <c r="A8" s="233">
        <v>5</v>
      </c>
      <c r="B8" s="234" t="s">
        <v>931</v>
      </c>
      <c r="C8" s="233" t="s">
        <v>42</v>
      </c>
      <c r="D8" s="270">
        <v>1</v>
      </c>
      <c r="E8" s="271">
        <v>0</v>
      </c>
      <c r="F8" s="240">
        <f t="shared" si="0"/>
        <v>0</v>
      </c>
      <c r="G8" s="234"/>
    </row>
    <row r="9" spans="1:7" x14ac:dyDescent="0.2">
      <c r="A9" s="233">
        <v>6</v>
      </c>
      <c r="B9" s="234" t="s">
        <v>932</v>
      </c>
      <c r="C9" s="233" t="s">
        <v>42</v>
      </c>
      <c r="D9" s="270">
        <v>4</v>
      </c>
      <c r="E9" s="271">
        <v>0</v>
      </c>
      <c r="F9" s="240">
        <f t="shared" si="0"/>
        <v>0</v>
      </c>
      <c r="G9" s="234"/>
    </row>
    <row r="10" spans="1:7" x14ac:dyDescent="0.2">
      <c r="A10" s="233">
        <v>7</v>
      </c>
      <c r="B10" s="234" t="s">
        <v>721</v>
      </c>
      <c r="C10" s="233" t="s">
        <v>42</v>
      </c>
      <c r="D10" s="270">
        <v>6</v>
      </c>
      <c r="E10" s="271">
        <v>0</v>
      </c>
      <c r="F10" s="240">
        <f t="shared" si="0"/>
        <v>0</v>
      </c>
      <c r="G10" s="234"/>
    </row>
    <row r="11" spans="1:7" x14ac:dyDescent="0.2">
      <c r="A11" s="233">
        <v>8</v>
      </c>
      <c r="B11" s="234" t="s">
        <v>933</v>
      </c>
      <c r="C11" s="233" t="s">
        <v>588</v>
      </c>
      <c r="D11" s="270">
        <v>1</v>
      </c>
      <c r="E11" s="271">
        <v>0</v>
      </c>
      <c r="F11" s="240">
        <f t="shared" si="0"/>
        <v>0</v>
      </c>
      <c r="G11" s="234"/>
    </row>
    <row r="12" spans="1:7" x14ac:dyDescent="0.2">
      <c r="A12" s="233">
        <v>9</v>
      </c>
      <c r="B12" s="234" t="s">
        <v>934</v>
      </c>
      <c r="C12" s="233" t="s">
        <v>42</v>
      </c>
      <c r="D12" s="270">
        <v>2</v>
      </c>
      <c r="E12" s="271">
        <v>0</v>
      </c>
      <c r="F12" s="240">
        <f t="shared" si="0"/>
        <v>0</v>
      </c>
      <c r="G12" s="234"/>
    </row>
    <row r="13" spans="1:7" x14ac:dyDescent="0.2">
      <c r="A13" s="233">
        <v>10</v>
      </c>
      <c r="B13" s="234" t="s">
        <v>935</v>
      </c>
      <c r="C13" s="233" t="s">
        <v>61</v>
      </c>
      <c r="D13" s="270">
        <v>2</v>
      </c>
      <c r="E13" s="271">
        <v>0</v>
      </c>
      <c r="F13" s="240">
        <f t="shared" si="0"/>
        <v>0</v>
      </c>
      <c r="G13" s="234"/>
    </row>
    <row r="14" spans="1:7" x14ac:dyDescent="0.2">
      <c r="A14" s="233">
        <v>11</v>
      </c>
      <c r="B14" s="234" t="s">
        <v>936</v>
      </c>
      <c r="C14" s="233" t="s">
        <v>42</v>
      </c>
      <c r="D14" s="270">
        <v>2</v>
      </c>
      <c r="E14" s="271">
        <v>0</v>
      </c>
      <c r="F14" s="240">
        <f t="shared" si="0"/>
        <v>0</v>
      </c>
      <c r="G14" s="234"/>
    </row>
    <row r="15" spans="1:7" x14ac:dyDescent="0.2">
      <c r="A15" s="233">
        <v>12</v>
      </c>
      <c r="B15" s="234" t="s">
        <v>592</v>
      </c>
      <c r="C15" s="233" t="s">
        <v>42</v>
      </c>
      <c r="D15" s="270">
        <v>2</v>
      </c>
      <c r="E15" s="271">
        <v>0</v>
      </c>
      <c r="F15" s="240">
        <f t="shared" si="0"/>
        <v>0</v>
      </c>
      <c r="G15" s="234"/>
    </row>
    <row r="16" spans="1:7" x14ac:dyDescent="0.2">
      <c r="A16" s="233">
        <v>13</v>
      </c>
      <c r="B16" s="234" t="s">
        <v>660</v>
      </c>
      <c r="C16" s="233" t="s">
        <v>42</v>
      </c>
      <c r="D16" s="270">
        <v>2</v>
      </c>
      <c r="E16" s="271">
        <v>0</v>
      </c>
      <c r="F16" s="240">
        <f t="shared" si="0"/>
        <v>0</v>
      </c>
      <c r="G16" s="234"/>
    </row>
    <row r="17" spans="1:7" x14ac:dyDescent="0.2">
      <c r="A17" s="233">
        <v>14</v>
      </c>
      <c r="B17" s="234" t="s">
        <v>594</v>
      </c>
      <c r="C17" s="233" t="s">
        <v>42</v>
      </c>
      <c r="D17" s="270">
        <v>2</v>
      </c>
      <c r="E17" s="271">
        <v>0</v>
      </c>
      <c r="F17" s="240">
        <f t="shared" si="0"/>
        <v>0</v>
      </c>
      <c r="G17" s="234"/>
    </row>
    <row r="18" spans="1:7" x14ac:dyDescent="0.2">
      <c r="A18" s="233">
        <v>15</v>
      </c>
      <c r="B18" s="234" t="s">
        <v>595</v>
      </c>
      <c r="C18" s="233" t="s">
        <v>42</v>
      </c>
      <c r="D18" s="270">
        <v>2</v>
      </c>
      <c r="E18" s="271">
        <v>0</v>
      </c>
      <c r="F18" s="240">
        <f t="shared" si="0"/>
        <v>0</v>
      </c>
      <c r="G18" s="234"/>
    </row>
    <row r="19" spans="1:7" x14ac:dyDescent="0.2">
      <c r="A19" s="233">
        <v>16</v>
      </c>
      <c r="B19" s="234" t="s">
        <v>596</v>
      </c>
      <c r="C19" s="233" t="s">
        <v>45</v>
      </c>
      <c r="D19" s="270">
        <v>75</v>
      </c>
      <c r="E19" s="271">
        <v>0</v>
      </c>
      <c r="F19" s="240">
        <f t="shared" si="0"/>
        <v>0</v>
      </c>
      <c r="G19" s="234"/>
    </row>
    <row r="20" spans="1:7" x14ac:dyDescent="0.2">
      <c r="A20" s="233">
        <v>17</v>
      </c>
      <c r="B20" s="234" t="s">
        <v>598</v>
      </c>
      <c r="C20" s="233" t="s">
        <v>42</v>
      </c>
      <c r="D20" s="270">
        <v>2</v>
      </c>
      <c r="E20" s="271">
        <v>0</v>
      </c>
      <c r="F20" s="240">
        <f t="shared" si="0"/>
        <v>0</v>
      </c>
      <c r="G20" s="234"/>
    </row>
    <row r="21" spans="1:7" x14ac:dyDescent="0.2">
      <c r="A21" s="233">
        <v>18</v>
      </c>
      <c r="B21" s="234" t="s">
        <v>597</v>
      </c>
      <c r="C21" s="233" t="s">
        <v>45</v>
      </c>
      <c r="D21" s="270">
        <v>1400</v>
      </c>
      <c r="E21" s="271">
        <v>0</v>
      </c>
      <c r="F21" s="240">
        <f t="shared" si="0"/>
        <v>0</v>
      </c>
      <c r="G21" s="234"/>
    </row>
    <row r="22" spans="1:7" x14ac:dyDescent="0.2">
      <c r="A22" s="233">
        <v>19</v>
      </c>
      <c r="B22" s="234" t="s">
        <v>641</v>
      </c>
      <c r="C22" s="233" t="s">
        <v>45</v>
      </c>
      <c r="D22" s="270">
        <v>1200</v>
      </c>
      <c r="E22" s="271">
        <v>0</v>
      </c>
      <c r="F22" s="240">
        <f t="shared" si="0"/>
        <v>0</v>
      </c>
      <c r="G22" s="234"/>
    </row>
    <row r="23" spans="1:7" x14ac:dyDescent="0.2">
      <c r="A23" s="233">
        <v>20</v>
      </c>
      <c r="B23" s="234" t="s">
        <v>937</v>
      </c>
      <c r="C23" s="233" t="s">
        <v>42</v>
      </c>
      <c r="D23" s="270">
        <v>1</v>
      </c>
      <c r="E23" s="271">
        <v>0</v>
      </c>
      <c r="F23" s="240">
        <f t="shared" si="0"/>
        <v>0</v>
      </c>
      <c r="G23" s="234"/>
    </row>
    <row r="24" spans="1:7" x14ac:dyDescent="0.2">
      <c r="A24" s="233">
        <v>21</v>
      </c>
      <c r="B24" s="234" t="s">
        <v>599</v>
      </c>
      <c r="C24" s="233" t="s">
        <v>588</v>
      </c>
      <c r="D24" s="270">
        <v>1</v>
      </c>
      <c r="E24" s="271">
        <v>0</v>
      </c>
      <c r="F24" s="240">
        <f t="shared" si="0"/>
        <v>0</v>
      </c>
      <c r="G24" s="234"/>
    </row>
    <row r="25" spans="1:7" x14ac:dyDescent="0.2">
      <c r="A25" s="233">
        <v>22</v>
      </c>
      <c r="B25" s="234" t="s">
        <v>723</v>
      </c>
      <c r="C25" s="233" t="s">
        <v>588</v>
      </c>
      <c r="D25" s="270">
        <v>1</v>
      </c>
      <c r="E25" s="271">
        <v>0</v>
      </c>
      <c r="F25" s="240">
        <f t="shared" si="0"/>
        <v>0</v>
      </c>
      <c r="G25" s="234"/>
    </row>
    <row r="26" spans="1:7" x14ac:dyDescent="0.2">
      <c r="A26" s="233">
        <v>23</v>
      </c>
      <c r="B26" s="236" t="s">
        <v>938</v>
      </c>
      <c r="C26" s="233" t="s">
        <v>42</v>
      </c>
      <c r="D26" s="270">
        <v>1</v>
      </c>
      <c r="E26" s="271">
        <v>0</v>
      </c>
      <c r="F26" s="240">
        <f t="shared" si="0"/>
        <v>0</v>
      </c>
      <c r="G26" s="234"/>
    </row>
    <row r="27" spans="1:7" x14ac:dyDescent="0.2">
      <c r="A27" s="246">
        <v>24</v>
      </c>
      <c r="B27" s="252" t="s">
        <v>939</v>
      </c>
      <c r="C27" s="246" t="s">
        <v>42</v>
      </c>
      <c r="D27" s="274">
        <v>1</v>
      </c>
      <c r="E27" s="250"/>
      <c r="F27" s="250"/>
      <c r="G27" s="249" t="s">
        <v>44</v>
      </c>
    </row>
    <row r="28" spans="1:7" ht="25.5" x14ac:dyDescent="0.2">
      <c r="A28" s="246">
        <v>25</v>
      </c>
      <c r="B28" s="253" t="s">
        <v>940</v>
      </c>
      <c r="C28" s="246" t="s">
        <v>42</v>
      </c>
      <c r="D28" s="274">
        <v>1</v>
      </c>
      <c r="E28" s="250"/>
      <c r="F28" s="250"/>
      <c r="G28" s="249" t="s">
        <v>44</v>
      </c>
    </row>
    <row r="29" spans="1:7" x14ac:dyDescent="0.2">
      <c r="A29" s="246">
        <v>26</v>
      </c>
      <c r="B29" s="247" t="s">
        <v>605</v>
      </c>
      <c r="C29" s="246" t="s">
        <v>42</v>
      </c>
      <c r="D29" s="274">
        <v>1</v>
      </c>
      <c r="E29" s="250"/>
      <c r="F29" s="250"/>
      <c r="G29" s="249" t="s">
        <v>44</v>
      </c>
    </row>
    <row r="30" spans="1:7" x14ac:dyDescent="0.2">
      <c r="A30" s="246">
        <v>27</v>
      </c>
      <c r="B30" s="247" t="s">
        <v>47</v>
      </c>
      <c r="C30" s="246" t="s">
        <v>42</v>
      </c>
      <c r="D30" s="274">
        <v>1</v>
      </c>
      <c r="E30" s="250"/>
      <c r="F30" s="250"/>
      <c r="G30" s="249" t="s">
        <v>44</v>
      </c>
    </row>
    <row r="31" spans="1:7" ht="25.5" x14ac:dyDescent="0.2">
      <c r="A31" s="246">
        <v>28</v>
      </c>
      <c r="B31" s="253" t="s">
        <v>50</v>
      </c>
      <c r="C31" s="246" t="s">
        <v>42</v>
      </c>
      <c r="D31" s="274">
        <v>1</v>
      </c>
      <c r="E31" s="250"/>
      <c r="F31" s="250"/>
      <c r="G31" s="249" t="s">
        <v>44</v>
      </c>
    </row>
    <row r="32" spans="1:7" x14ac:dyDescent="0.2">
      <c r="A32" s="246">
        <v>29</v>
      </c>
      <c r="B32" s="247" t="s">
        <v>51</v>
      </c>
      <c r="C32" s="246" t="s">
        <v>42</v>
      </c>
      <c r="D32" s="274">
        <v>1</v>
      </c>
      <c r="E32" s="250"/>
      <c r="F32" s="250"/>
      <c r="G32" s="249" t="s">
        <v>44</v>
      </c>
    </row>
    <row r="33" spans="1:7" x14ac:dyDescent="0.2">
      <c r="A33" s="233">
        <v>30</v>
      </c>
      <c r="B33" s="234" t="s">
        <v>52</v>
      </c>
      <c r="C33" s="233" t="s">
        <v>588</v>
      </c>
      <c r="D33" s="270">
        <v>1</v>
      </c>
      <c r="E33" s="271">
        <v>0</v>
      </c>
      <c r="F33" s="240">
        <f t="shared" si="0"/>
        <v>0</v>
      </c>
      <c r="G33" s="234"/>
    </row>
    <row r="34" spans="1:7" x14ac:dyDescent="0.2">
      <c r="A34" s="233">
        <v>31</v>
      </c>
      <c r="B34" s="234" t="s">
        <v>53</v>
      </c>
      <c r="C34" s="233" t="s">
        <v>588</v>
      </c>
      <c r="D34" s="270">
        <v>1</v>
      </c>
      <c r="E34" s="271">
        <v>0</v>
      </c>
      <c r="F34" s="240">
        <f t="shared" si="0"/>
        <v>0</v>
      </c>
      <c r="G34" s="234"/>
    </row>
    <row r="35" spans="1:7" x14ac:dyDescent="0.2">
      <c r="A35" s="233">
        <v>32</v>
      </c>
      <c r="B35" s="234" t="s">
        <v>606</v>
      </c>
      <c r="C35" s="233" t="s">
        <v>588</v>
      </c>
      <c r="D35" s="270">
        <v>1</v>
      </c>
      <c r="E35" s="271">
        <v>0</v>
      </c>
      <c r="F35" s="240">
        <f t="shared" si="0"/>
        <v>0</v>
      </c>
      <c r="G35" s="234"/>
    </row>
    <row r="36" spans="1:7" x14ac:dyDescent="0.2">
      <c r="A36" s="535" t="s">
        <v>1343</v>
      </c>
      <c r="B36" s="535"/>
      <c r="C36" s="535"/>
      <c r="D36" s="535"/>
      <c r="E36" s="535"/>
      <c r="F36" s="147">
        <f>SUM(F4:F35)</f>
        <v>0</v>
      </c>
      <c r="G36" s="234"/>
    </row>
  </sheetData>
  <sheetProtection algorithmName="SHA-512" hashValue="vY3YO6LueMMPHya3YYIVu4lG2NDeCDTzebrFthIRaHeHG15axL382moE/gF7vGkvb40Fcl7fZcyv1R46LHY/DA==" saltValue="qQe/1fV14Mrwfdk4A92oGg==" spinCount="100000" sheet="1" objects="1" scenarios="1"/>
  <protectedRanges>
    <protectedRange sqref="E4" name="Vahemik1"/>
    <protectedRange sqref="E6:E26" name="Vahemik2"/>
    <protectedRange sqref="E33:E35" name="Vahemik3"/>
  </protectedRanges>
  <mergeCells count="1">
    <mergeCell ref="A36:E3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B732-B858-4D58-A49F-24E1DAAA0420}">
  <dimension ref="A1:M152"/>
  <sheetViews>
    <sheetView workbookViewId="0"/>
  </sheetViews>
  <sheetFormatPr defaultColWidth="9.140625" defaultRowHeight="12.75" x14ac:dyDescent="0.2"/>
  <cols>
    <col min="1" max="1" width="9.140625" style="301"/>
    <col min="2" max="2" width="60" style="315" customWidth="1"/>
    <col min="3" max="3" width="34.85546875" style="229" customWidth="1"/>
    <col min="4" max="4" width="17.28515625" style="229" bestFit="1" customWidth="1"/>
    <col min="5" max="5" width="28.7109375" style="266" bestFit="1" customWidth="1"/>
    <col min="6" max="6" width="6.42578125" style="268" bestFit="1" customWidth="1"/>
    <col min="7" max="7" width="4.5703125" style="229" bestFit="1" customWidth="1"/>
    <col min="8" max="8" width="13.28515625" style="243" customWidth="1"/>
    <col min="9" max="9" width="14" style="243" customWidth="1"/>
    <col min="10" max="13" width="9.140625" style="266"/>
    <col min="14" max="16384" width="9.140625" style="229"/>
  </cols>
  <sheetData>
    <row r="1" spans="1:9" x14ac:dyDescent="0.2">
      <c r="B1" s="381" t="s">
        <v>1277</v>
      </c>
    </row>
    <row r="2" spans="1:9" x14ac:dyDescent="0.2">
      <c r="B2" s="96" t="s">
        <v>1278</v>
      </c>
    </row>
    <row r="3" spans="1:9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19" t="s">
        <v>183</v>
      </c>
      <c r="B4" s="141" t="s">
        <v>184</v>
      </c>
      <c r="C4" s="326"/>
      <c r="D4" s="326"/>
      <c r="E4" s="58"/>
      <c r="F4" s="332"/>
      <c r="G4" s="326"/>
      <c r="H4" s="330"/>
      <c r="I4" s="161">
        <f>SUM(I5:I81)</f>
        <v>0</v>
      </c>
    </row>
    <row r="5" spans="1:9" x14ac:dyDescent="0.2">
      <c r="A5" s="302" t="s">
        <v>185</v>
      </c>
      <c r="B5" s="303" t="s">
        <v>186</v>
      </c>
      <c r="C5" s="304"/>
      <c r="D5" s="9" t="s">
        <v>60</v>
      </c>
      <c r="E5" s="303" t="s">
        <v>187</v>
      </c>
      <c r="F5" s="13">
        <v>2</v>
      </c>
      <c r="G5" s="302" t="s">
        <v>42</v>
      </c>
      <c r="H5" s="245">
        <v>0</v>
      </c>
      <c r="I5" s="242">
        <f t="shared" ref="I5:I68" si="0">F5*H5</f>
        <v>0</v>
      </c>
    </row>
    <row r="6" spans="1:9" x14ac:dyDescent="0.2">
      <c r="A6" s="302" t="s">
        <v>188</v>
      </c>
      <c r="B6" s="303" t="s">
        <v>189</v>
      </c>
      <c r="C6" s="304"/>
      <c r="D6" s="9" t="s">
        <v>60</v>
      </c>
      <c r="E6" s="303" t="s">
        <v>190</v>
      </c>
      <c r="F6" s="13">
        <v>2</v>
      </c>
      <c r="G6" s="302" t="s">
        <v>42</v>
      </c>
      <c r="H6" s="245">
        <v>0</v>
      </c>
      <c r="I6" s="242">
        <f t="shared" si="0"/>
        <v>0</v>
      </c>
    </row>
    <row r="7" spans="1:9" x14ac:dyDescent="0.2">
      <c r="A7" s="302" t="s">
        <v>191</v>
      </c>
      <c r="B7" s="303" t="s">
        <v>192</v>
      </c>
      <c r="C7" s="304"/>
      <c r="D7" s="9" t="s">
        <v>60</v>
      </c>
      <c r="E7" s="303" t="s">
        <v>193</v>
      </c>
      <c r="F7" s="13">
        <v>2</v>
      </c>
      <c r="G7" s="302" t="s">
        <v>42</v>
      </c>
      <c r="H7" s="245">
        <v>0</v>
      </c>
      <c r="I7" s="242">
        <f t="shared" si="0"/>
        <v>0</v>
      </c>
    </row>
    <row r="8" spans="1:9" x14ac:dyDescent="0.2">
      <c r="A8" s="302" t="s">
        <v>194</v>
      </c>
      <c r="B8" s="303" t="s">
        <v>195</v>
      </c>
      <c r="C8" s="304"/>
      <c r="D8" s="9" t="s">
        <v>60</v>
      </c>
      <c r="E8" s="303" t="s">
        <v>196</v>
      </c>
      <c r="F8" s="13">
        <v>1</v>
      </c>
      <c r="G8" s="302" t="s">
        <v>42</v>
      </c>
      <c r="H8" s="245">
        <v>0</v>
      </c>
      <c r="I8" s="242">
        <f t="shared" si="0"/>
        <v>0</v>
      </c>
    </row>
    <row r="9" spans="1:9" x14ac:dyDescent="0.2">
      <c r="A9" s="302" t="s">
        <v>197</v>
      </c>
      <c r="B9" s="303" t="s">
        <v>198</v>
      </c>
      <c r="C9" s="304"/>
      <c r="D9" s="9" t="s">
        <v>60</v>
      </c>
      <c r="E9" s="303" t="s">
        <v>199</v>
      </c>
      <c r="F9" s="13">
        <v>2</v>
      </c>
      <c r="G9" s="302" t="s">
        <v>42</v>
      </c>
      <c r="H9" s="245">
        <v>0</v>
      </c>
      <c r="I9" s="242">
        <f t="shared" si="0"/>
        <v>0</v>
      </c>
    </row>
    <row r="10" spans="1:9" x14ac:dyDescent="0.2">
      <c r="A10" s="302" t="s">
        <v>200</v>
      </c>
      <c r="B10" s="303" t="s">
        <v>201</v>
      </c>
      <c r="C10" s="304"/>
      <c r="D10" s="9" t="s">
        <v>60</v>
      </c>
      <c r="E10" s="303" t="s">
        <v>202</v>
      </c>
      <c r="F10" s="13">
        <v>6</v>
      </c>
      <c r="G10" s="302" t="s">
        <v>42</v>
      </c>
      <c r="H10" s="245">
        <v>0</v>
      </c>
      <c r="I10" s="242">
        <f t="shared" si="0"/>
        <v>0</v>
      </c>
    </row>
    <row r="11" spans="1:9" x14ac:dyDescent="0.2">
      <c r="A11" s="302" t="s">
        <v>203</v>
      </c>
      <c r="B11" s="303" t="s">
        <v>204</v>
      </c>
      <c r="C11" s="304"/>
      <c r="D11" s="9" t="s">
        <v>60</v>
      </c>
      <c r="E11" s="303" t="s">
        <v>205</v>
      </c>
      <c r="F11" s="13">
        <v>4</v>
      </c>
      <c r="G11" s="302" t="s">
        <v>42</v>
      </c>
      <c r="H11" s="245">
        <v>0</v>
      </c>
      <c r="I11" s="242">
        <f t="shared" si="0"/>
        <v>0</v>
      </c>
    </row>
    <row r="12" spans="1:9" x14ac:dyDescent="0.2">
      <c r="A12" s="302" t="s">
        <v>206</v>
      </c>
      <c r="B12" s="304" t="s">
        <v>207</v>
      </c>
      <c r="C12" s="303" t="s">
        <v>208</v>
      </c>
      <c r="D12" s="9" t="s">
        <v>60</v>
      </c>
      <c r="E12" s="304" t="s">
        <v>72</v>
      </c>
      <c r="F12" s="14" t="s">
        <v>132</v>
      </c>
      <c r="G12" s="235" t="s">
        <v>61</v>
      </c>
      <c r="H12" s="245">
        <v>0</v>
      </c>
      <c r="I12" s="242">
        <f t="shared" si="0"/>
        <v>0</v>
      </c>
    </row>
    <row r="13" spans="1:9" x14ac:dyDescent="0.2">
      <c r="A13" s="302" t="s">
        <v>209</v>
      </c>
      <c r="B13" s="304" t="s">
        <v>210</v>
      </c>
      <c r="C13" s="304" t="s">
        <v>211</v>
      </c>
      <c r="D13" s="4" t="s">
        <v>76</v>
      </c>
      <c r="E13" s="304" t="s">
        <v>212</v>
      </c>
      <c r="F13" s="14" t="s">
        <v>135</v>
      </c>
      <c r="G13" s="235" t="s">
        <v>61</v>
      </c>
      <c r="H13" s="245">
        <v>0</v>
      </c>
      <c r="I13" s="242">
        <f t="shared" si="0"/>
        <v>0</v>
      </c>
    </row>
    <row r="14" spans="1:9" x14ac:dyDescent="0.2">
      <c r="A14" s="302" t="s">
        <v>213</v>
      </c>
      <c r="B14" s="304" t="s">
        <v>126</v>
      </c>
      <c r="C14" s="304" t="s">
        <v>214</v>
      </c>
      <c r="D14" s="4" t="s">
        <v>76</v>
      </c>
      <c r="E14" s="304" t="s">
        <v>215</v>
      </c>
      <c r="F14" s="14" t="s">
        <v>359</v>
      </c>
      <c r="G14" s="235" t="s">
        <v>61</v>
      </c>
      <c r="H14" s="245">
        <v>0</v>
      </c>
      <c r="I14" s="242">
        <f t="shared" si="0"/>
        <v>0</v>
      </c>
    </row>
    <row r="15" spans="1:9" x14ac:dyDescent="0.2">
      <c r="A15" s="302" t="s">
        <v>216</v>
      </c>
      <c r="B15" s="304" t="s">
        <v>217</v>
      </c>
      <c r="C15" s="304" t="s">
        <v>218</v>
      </c>
      <c r="D15" s="4" t="s">
        <v>76</v>
      </c>
      <c r="E15" s="304" t="s">
        <v>219</v>
      </c>
      <c r="F15" s="14" t="s">
        <v>135</v>
      </c>
      <c r="G15" s="235" t="s">
        <v>61</v>
      </c>
      <c r="H15" s="245">
        <v>0</v>
      </c>
      <c r="I15" s="242">
        <f t="shared" si="0"/>
        <v>0</v>
      </c>
    </row>
    <row r="16" spans="1:9" ht="76.5" x14ac:dyDescent="0.2">
      <c r="A16" s="302" t="s">
        <v>221</v>
      </c>
      <c r="B16" s="313" t="s">
        <v>222</v>
      </c>
      <c r="C16" s="303" t="s">
        <v>223</v>
      </c>
      <c r="D16" s="9" t="s">
        <v>60</v>
      </c>
      <c r="E16" s="303" t="s">
        <v>58</v>
      </c>
      <c r="F16" s="14" t="s">
        <v>183</v>
      </c>
      <c r="G16" s="235" t="s">
        <v>61</v>
      </c>
      <c r="H16" s="245">
        <v>0</v>
      </c>
      <c r="I16" s="242">
        <f t="shared" si="0"/>
        <v>0</v>
      </c>
    </row>
    <row r="17" spans="1:9" ht="25.5" x14ac:dyDescent="0.2">
      <c r="A17" s="302" t="s">
        <v>225</v>
      </c>
      <c r="B17" s="313" t="s">
        <v>226</v>
      </c>
      <c r="C17" s="303" t="s">
        <v>64</v>
      </c>
      <c r="D17" s="9" t="s">
        <v>60</v>
      </c>
      <c r="E17" s="303" t="s">
        <v>63</v>
      </c>
      <c r="F17" s="14" t="s">
        <v>183</v>
      </c>
      <c r="G17" s="235" t="s">
        <v>61</v>
      </c>
      <c r="H17" s="245">
        <v>0</v>
      </c>
      <c r="I17" s="242">
        <f t="shared" si="0"/>
        <v>0</v>
      </c>
    </row>
    <row r="18" spans="1:9" s="306" customFormat="1" ht="63.75" x14ac:dyDescent="0.25">
      <c r="A18" s="302" t="s">
        <v>227</v>
      </c>
      <c r="B18" s="313" t="s">
        <v>228</v>
      </c>
      <c r="C18" s="313" t="s">
        <v>229</v>
      </c>
      <c r="D18" s="9" t="s">
        <v>60</v>
      </c>
      <c r="E18" s="313" t="s">
        <v>65</v>
      </c>
      <c r="F18" s="13">
        <v>1</v>
      </c>
      <c r="G18" s="235" t="s">
        <v>61</v>
      </c>
      <c r="H18" s="245">
        <v>0</v>
      </c>
      <c r="I18" s="242">
        <f t="shared" si="0"/>
        <v>0</v>
      </c>
    </row>
    <row r="19" spans="1:9" ht="63.75" x14ac:dyDescent="0.2">
      <c r="A19" s="302" t="s">
        <v>230</v>
      </c>
      <c r="B19" s="313" t="s">
        <v>231</v>
      </c>
      <c r="C19" s="303" t="s">
        <v>232</v>
      </c>
      <c r="D19" s="9" t="s">
        <v>60</v>
      </c>
      <c r="E19" s="303" t="s">
        <v>66</v>
      </c>
      <c r="F19" s="14">
        <v>1</v>
      </c>
      <c r="G19" s="235" t="s">
        <v>61</v>
      </c>
      <c r="H19" s="245">
        <v>0</v>
      </c>
      <c r="I19" s="242">
        <f t="shared" si="0"/>
        <v>0</v>
      </c>
    </row>
    <row r="20" spans="1:9" ht="25.5" x14ac:dyDescent="0.2">
      <c r="A20" s="302" t="s">
        <v>233</v>
      </c>
      <c r="B20" s="313" t="s">
        <v>234</v>
      </c>
      <c r="C20" s="303" t="s">
        <v>235</v>
      </c>
      <c r="D20" s="9" t="s">
        <v>60</v>
      </c>
      <c r="E20" s="303" t="s">
        <v>67</v>
      </c>
      <c r="F20" s="14">
        <v>1</v>
      </c>
      <c r="G20" s="235" t="s">
        <v>61</v>
      </c>
      <c r="H20" s="245">
        <v>0</v>
      </c>
      <c r="I20" s="242">
        <f t="shared" si="0"/>
        <v>0</v>
      </c>
    </row>
    <row r="21" spans="1:9" ht="51" x14ac:dyDescent="0.2">
      <c r="A21" s="302" t="s">
        <v>236</v>
      </c>
      <c r="B21" s="313" t="s">
        <v>237</v>
      </c>
      <c r="C21" s="303" t="s">
        <v>238</v>
      </c>
      <c r="D21" s="9" t="s">
        <v>60</v>
      </c>
      <c r="E21" s="303" t="s">
        <v>68</v>
      </c>
      <c r="F21" s="14">
        <v>1</v>
      </c>
      <c r="G21" s="235" t="s">
        <v>61</v>
      </c>
      <c r="H21" s="245">
        <v>0</v>
      </c>
      <c r="I21" s="242">
        <f t="shared" si="0"/>
        <v>0</v>
      </c>
    </row>
    <row r="22" spans="1:9" ht="39.6" customHeight="1" x14ac:dyDescent="0.2">
      <c r="A22" s="302" t="s">
        <v>239</v>
      </c>
      <c r="B22" s="313" t="s">
        <v>1390</v>
      </c>
      <c r="C22" s="303" t="s">
        <v>241</v>
      </c>
      <c r="D22" s="9" t="s">
        <v>60</v>
      </c>
      <c r="E22" s="303" t="s">
        <v>69</v>
      </c>
      <c r="F22" s="14">
        <v>4</v>
      </c>
      <c r="G22" s="235" t="s">
        <v>61</v>
      </c>
      <c r="H22" s="245">
        <v>0</v>
      </c>
      <c r="I22" s="242">
        <f t="shared" si="0"/>
        <v>0</v>
      </c>
    </row>
    <row r="23" spans="1:9" ht="51" x14ac:dyDescent="0.2">
      <c r="A23" s="302" t="s">
        <v>242</v>
      </c>
      <c r="B23" s="313" t="s">
        <v>243</v>
      </c>
      <c r="C23" s="313" t="s">
        <v>244</v>
      </c>
      <c r="D23" s="9" t="s">
        <v>60</v>
      </c>
      <c r="E23" s="303" t="s">
        <v>71</v>
      </c>
      <c r="F23" s="14">
        <v>7</v>
      </c>
      <c r="G23" s="235" t="s">
        <v>61</v>
      </c>
      <c r="H23" s="245">
        <v>0</v>
      </c>
      <c r="I23" s="242">
        <f t="shared" si="0"/>
        <v>0</v>
      </c>
    </row>
    <row r="24" spans="1:9" ht="51" x14ac:dyDescent="0.2">
      <c r="A24" s="302" t="s">
        <v>245</v>
      </c>
      <c r="B24" s="313" t="s">
        <v>246</v>
      </c>
      <c r="C24" s="303" t="s">
        <v>247</v>
      </c>
      <c r="D24" s="9" t="s">
        <v>60</v>
      </c>
      <c r="E24" s="303" t="s">
        <v>70</v>
      </c>
      <c r="F24" s="14">
        <v>1</v>
      </c>
      <c r="G24" s="235" t="s">
        <v>61</v>
      </c>
      <c r="H24" s="245">
        <v>0</v>
      </c>
      <c r="I24" s="242">
        <f t="shared" si="0"/>
        <v>0</v>
      </c>
    </row>
    <row r="25" spans="1:9" x14ac:dyDescent="0.2">
      <c r="A25" s="302" t="s">
        <v>248</v>
      </c>
      <c r="B25" s="313" t="s">
        <v>249</v>
      </c>
      <c r="C25" s="303" t="s">
        <v>250</v>
      </c>
      <c r="D25" s="9" t="s">
        <v>60</v>
      </c>
      <c r="E25" s="303" t="s">
        <v>250</v>
      </c>
      <c r="F25" s="14">
        <v>1</v>
      </c>
      <c r="G25" s="235" t="s">
        <v>61</v>
      </c>
      <c r="H25" s="245">
        <v>0</v>
      </c>
      <c r="I25" s="242">
        <f t="shared" si="0"/>
        <v>0</v>
      </c>
    </row>
    <row r="26" spans="1:9" x14ac:dyDescent="0.2">
      <c r="A26" s="302" t="s">
        <v>251</v>
      </c>
      <c r="B26" s="304" t="s">
        <v>252</v>
      </c>
      <c r="C26" s="304" t="s">
        <v>92</v>
      </c>
      <c r="D26" s="9" t="s">
        <v>60</v>
      </c>
      <c r="E26" s="303" t="s">
        <v>92</v>
      </c>
      <c r="F26" s="14">
        <v>1</v>
      </c>
      <c r="G26" s="235" t="s">
        <v>61</v>
      </c>
      <c r="H26" s="245">
        <v>0</v>
      </c>
      <c r="I26" s="242">
        <f t="shared" si="0"/>
        <v>0</v>
      </c>
    </row>
    <row r="27" spans="1:9" x14ac:dyDescent="0.2">
      <c r="A27" s="302" t="s">
        <v>253</v>
      </c>
      <c r="B27" s="304" t="s">
        <v>727</v>
      </c>
      <c r="C27" s="304" t="s">
        <v>255</v>
      </c>
      <c r="D27" s="15" t="s">
        <v>76</v>
      </c>
      <c r="E27" s="304" t="s">
        <v>728</v>
      </c>
      <c r="F27" s="14" t="s">
        <v>183</v>
      </c>
      <c r="G27" s="235" t="s">
        <v>61</v>
      </c>
      <c r="H27" s="245">
        <v>0</v>
      </c>
      <c r="I27" s="242">
        <f t="shared" si="0"/>
        <v>0</v>
      </c>
    </row>
    <row r="28" spans="1:9" x14ac:dyDescent="0.2">
      <c r="A28" s="302" t="s">
        <v>257</v>
      </c>
      <c r="B28" s="16" t="s">
        <v>258</v>
      </c>
      <c r="C28" s="303"/>
      <c r="D28" s="9" t="s">
        <v>60</v>
      </c>
      <c r="E28" s="16" t="s">
        <v>94</v>
      </c>
      <c r="F28" s="14">
        <v>2</v>
      </c>
      <c r="G28" s="235" t="s">
        <v>61</v>
      </c>
      <c r="H28" s="245">
        <v>0</v>
      </c>
      <c r="I28" s="242">
        <f t="shared" si="0"/>
        <v>0</v>
      </c>
    </row>
    <row r="29" spans="1:9" x14ac:dyDescent="0.2">
      <c r="A29" s="302" t="s">
        <v>259</v>
      </c>
      <c r="B29" s="304" t="s">
        <v>260</v>
      </c>
      <c r="C29" s="303"/>
      <c r="D29" s="9" t="s">
        <v>60</v>
      </c>
      <c r="E29" s="304" t="s">
        <v>261</v>
      </c>
      <c r="F29" s="14" t="s">
        <v>109</v>
      </c>
      <c r="G29" s="235" t="s">
        <v>61</v>
      </c>
      <c r="H29" s="245">
        <v>0</v>
      </c>
      <c r="I29" s="242">
        <f t="shared" si="0"/>
        <v>0</v>
      </c>
    </row>
    <row r="30" spans="1:9" x14ac:dyDescent="0.2">
      <c r="A30" s="302" t="s">
        <v>262</v>
      </c>
      <c r="B30" s="16" t="s">
        <v>730</v>
      </c>
      <c r="C30" s="303"/>
      <c r="D30" s="9" t="s">
        <v>60</v>
      </c>
      <c r="E30" s="304" t="s">
        <v>264</v>
      </c>
      <c r="F30" s="14" t="s">
        <v>183</v>
      </c>
      <c r="G30" s="235" t="s">
        <v>61</v>
      </c>
      <c r="H30" s="245">
        <v>0</v>
      </c>
      <c r="I30" s="242">
        <f t="shared" si="0"/>
        <v>0</v>
      </c>
    </row>
    <row r="31" spans="1:9" x14ac:dyDescent="0.2">
      <c r="A31" s="302" t="s">
        <v>265</v>
      </c>
      <c r="B31" s="16" t="s">
        <v>941</v>
      </c>
      <c r="C31" s="303"/>
      <c r="D31" s="9" t="s">
        <v>60</v>
      </c>
      <c r="E31" s="304" t="s">
        <v>267</v>
      </c>
      <c r="F31" s="14" t="s">
        <v>109</v>
      </c>
      <c r="G31" s="235" t="s">
        <v>61</v>
      </c>
      <c r="H31" s="245">
        <v>0</v>
      </c>
      <c r="I31" s="242">
        <f t="shared" si="0"/>
        <v>0</v>
      </c>
    </row>
    <row r="32" spans="1:9" x14ac:dyDescent="0.2">
      <c r="A32" s="302" t="s">
        <v>269</v>
      </c>
      <c r="B32" s="304" t="s">
        <v>270</v>
      </c>
      <c r="C32" s="304" t="s">
        <v>83</v>
      </c>
      <c r="D32" s="4" t="s">
        <v>76</v>
      </c>
      <c r="E32" s="304" t="s">
        <v>271</v>
      </c>
      <c r="F32" s="14" t="s">
        <v>183</v>
      </c>
      <c r="G32" s="235" t="s">
        <v>61</v>
      </c>
      <c r="H32" s="245">
        <v>0</v>
      </c>
      <c r="I32" s="242">
        <f t="shared" si="0"/>
        <v>0</v>
      </c>
    </row>
    <row r="33" spans="1:9" x14ac:dyDescent="0.2">
      <c r="A33" s="302" t="s">
        <v>272</v>
      </c>
      <c r="B33" s="304" t="s">
        <v>273</v>
      </c>
      <c r="C33" s="304" t="s">
        <v>84</v>
      </c>
      <c r="D33" s="4" t="s">
        <v>76</v>
      </c>
      <c r="E33" s="304" t="s">
        <v>274</v>
      </c>
      <c r="F33" s="14" t="s">
        <v>942</v>
      </c>
      <c r="G33" s="235" t="s">
        <v>61</v>
      </c>
      <c r="H33" s="245">
        <v>0</v>
      </c>
      <c r="I33" s="242">
        <f t="shared" si="0"/>
        <v>0</v>
      </c>
    </row>
    <row r="34" spans="1:9" x14ac:dyDescent="0.2">
      <c r="A34" s="302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4" t="s">
        <v>279</v>
      </c>
      <c r="G34" s="6" t="s">
        <v>61</v>
      </c>
      <c r="H34" s="245">
        <v>0</v>
      </c>
      <c r="I34" s="242">
        <f t="shared" si="0"/>
        <v>0</v>
      </c>
    </row>
    <row r="35" spans="1:9" x14ac:dyDescent="0.2">
      <c r="A35" s="302" t="s">
        <v>280</v>
      </c>
      <c r="B35" s="304" t="s">
        <v>126</v>
      </c>
      <c r="C35" s="304" t="s">
        <v>82</v>
      </c>
      <c r="D35" s="4" t="s">
        <v>76</v>
      </c>
      <c r="E35" s="304" t="s">
        <v>281</v>
      </c>
      <c r="F35" s="14" t="s">
        <v>183</v>
      </c>
      <c r="G35" s="235" t="s">
        <v>61</v>
      </c>
      <c r="H35" s="245">
        <v>0</v>
      </c>
      <c r="I35" s="242">
        <f t="shared" si="0"/>
        <v>0</v>
      </c>
    </row>
    <row r="36" spans="1:9" x14ac:dyDescent="0.2">
      <c r="A36" s="302" t="s">
        <v>282</v>
      </c>
      <c r="B36" s="304" t="s">
        <v>79</v>
      </c>
      <c r="C36" s="304" t="s">
        <v>283</v>
      </c>
      <c r="D36" s="4" t="s">
        <v>76</v>
      </c>
      <c r="E36" s="304" t="s">
        <v>284</v>
      </c>
      <c r="F36" s="14" t="s">
        <v>109</v>
      </c>
      <c r="G36" s="235" t="s">
        <v>61</v>
      </c>
      <c r="H36" s="245">
        <v>0</v>
      </c>
      <c r="I36" s="242">
        <f t="shared" si="0"/>
        <v>0</v>
      </c>
    </row>
    <row r="37" spans="1:9" x14ac:dyDescent="0.2">
      <c r="A37" s="302" t="s">
        <v>285</v>
      </c>
      <c r="B37" s="304" t="s">
        <v>79</v>
      </c>
      <c r="C37" s="304" t="s">
        <v>286</v>
      </c>
      <c r="D37" s="4" t="s">
        <v>76</v>
      </c>
      <c r="E37" s="304" t="s">
        <v>287</v>
      </c>
      <c r="F37" s="14" t="s">
        <v>109</v>
      </c>
      <c r="G37" s="235" t="s">
        <v>61</v>
      </c>
      <c r="H37" s="245">
        <v>0</v>
      </c>
      <c r="I37" s="242">
        <f t="shared" si="0"/>
        <v>0</v>
      </c>
    </row>
    <row r="38" spans="1:9" x14ac:dyDescent="0.2">
      <c r="A38" s="302" t="s">
        <v>288</v>
      </c>
      <c r="B38" s="304" t="s">
        <v>79</v>
      </c>
      <c r="C38" s="304" t="s">
        <v>289</v>
      </c>
      <c r="D38" s="4" t="s">
        <v>76</v>
      </c>
      <c r="E38" s="308">
        <v>1985600000</v>
      </c>
      <c r="F38" s="14">
        <v>4</v>
      </c>
      <c r="G38" s="235" t="s">
        <v>61</v>
      </c>
      <c r="H38" s="245">
        <v>0</v>
      </c>
      <c r="I38" s="242">
        <f t="shared" si="0"/>
        <v>0</v>
      </c>
    </row>
    <row r="39" spans="1:9" x14ac:dyDescent="0.2">
      <c r="A39" s="302" t="s">
        <v>290</v>
      </c>
      <c r="B39" s="304" t="s">
        <v>291</v>
      </c>
      <c r="C39" s="304" t="s">
        <v>292</v>
      </c>
      <c r="D39" s="4" t="s">
        <v>76</v>
      </c>
      <c r="E39" s="304" t="s">
        <v>293</v>
      </c>
      <c r="F39" s="14" t="s">
        <v>183</v>
      </c>
      <c r="G39" s="235" t="s">
        <v>61</v>
      </c>
      <c r="H39" s="245">
        <v>0</v>
      </c>
      <c r="I39" s="242">
        <f t="shared" si="0"/>
        <v>0</v>
      </c>
    </row>
    <row r="40" spans="1:9" x14ac:dyDescent="0.2">
      <c r="A40" s="302" t="s">
        <v>294</v>
      </c>
      <c r="B40" s="304" t="s">
        <v>295</v>
      </c>
      <c r="C40" s="304" t="s">
        <v>296</v>
      </c>
      <c r="D40" s="4" t="s">
        <v>76</v>
      </c>
      <c r="E40" s="304" t="s">
        <v>297</v>
      </c>
      <c r="F40" s="14" t="s">
        <v>268</v>
      </c>
      <c r="G40" s="235" t="s">
        <v>61</v>
      </c>
      <c r="H40" s="245">
        <v>0</v>
      </c>
      <c r="I40" s="242">
        <f t="shared" si="0"/>
        <v>0</v>
      </c>
    </row>
    <row r="41" spans="1:9" x14ac:dyDescent="0.2">
      <c r="A41" s="302" t="s">
        <v>298</v>
      </c>
      <c r="B41" s="304" t="s">
        <v>79</v>
      </c>
      <c r="C41" s="304" t="s">
        <v>299</v>
      </c>
      <c r="D41" s="4" t="s">
        <v>76</v>
      </c>
      <c r="E41" s="308">
        <v>1527620000</v>
      </c>
      <c r="F41" s="14">
        <v>2</v>
      </c>
      <c r="G41" s="235" t="s">
        <v>61</v>
      </c>
      <c r="H41" s="245">
        <v>0</v>
      </c>
      <c r="I41" s="242">
        <f t="shared" si="0"/>
        <v>0</v>
      </c>
    </row>
    <row r="42" spans="1:9" x14ac:dyDescent="0.2">
      <c r="A42" s="302" t="s">
        <v>300</v>
      </c>
      <c r="B42" s="304" t="s">
        <v>79</v>
      </c>
      <c r="C42" s="304" t="s">
        <v>301</v>
      </c>
      <c r="D42" s="4" t="s">
        <v>76</v>
      </c>
      <c r="E42" s="308">
        <v>1527890000</v>
      </c>
      <c r="F42" s="14">
        <v>1</v>
      </c>
      <c r="G42" s="235" t="s">
        <v>61</v>
      </c>
      <c r="H42" s="245">
        <v>0</v>
      </c>
      <c r="I42" s="242">
        <f t="shared" si="0"/>
        <v>0</v>
      </c>
    </row>
    <row r="43" spans="1:9" x14ac:dyDescent="0.2">
      <c r="A43" s="302" t="s">
        <v>302</v>
      </c>
      <c r="B43" s="304" t="s">
        <v>126</v>
      </c>
      <c r="C43" s="304" t="s">
        <v>303</v>
      </c>
      <c r="D43" s="4" t="s">
        <v>76</v>
      </c>
      <c r="E43" s="304" t="s">
        <v>304</v>
      </c>
      <c r="F43" s="14" t="s">
        <v>183</v>
      </c>
      <c r="G43" s="235" t="s">
        <v>61</v>
      </c>
      <c r="H43" s="245">
        <v>0</v>
      </c>
      <c r="I43" s="242">
        <f t="shared" si="0"/>
        <v>0</v>
      </c>
    </row>
    <row r="44" spans="1:9" x14ac:dyDescent="0.2">
      <c r="A44" s="302" t="s">
        <v>305</v>
      </c>
      <c r="B44" s="304" t="s">
        <v>306</v>
      </c>
      <c r="C44" s="304" t="s">
        <v>99</v>
      </c>
      <c r="D44" s="18" t="s">
        <v>100</v>
      </c>
      <c r="E44" s="304" t="s">
        <v>307</v>
      </c>
      <c r="F44" s="14" t="s">
        <v>183</v>
      </c>
      <c r="G44" s="235" t="s">
        <v>61</v>
      </c>
      <c r="H44" s="245">
        <v>0</v>
      </c>
      <c r="I44" s="242">
        <f t="shared" si="0"/>
        <v>0</v>
      </c>
    </row>
    <row r="45" spans="1:9" x14ac:dyDescent="0.2">
      <c r="A45" s="302" t="s">
        <v>308</v>
      </c>
      <c r="B45" s="304" t="s">
        <v>309</v>
      </c>
      <c r="C45" s="304" t="s">
        <v>943</v>
      </c>
      <c r="D45" s="18" t="s">
        <v>100</v>
      </c>
      <c r="E45" s="308">
        <v>2907077</v>
      </c>
      <c r="F45" s="14" t="s">
        <v>183</v>
      </c>
      <c r="G45" s="235" t="s">
        <v>61</v>
      </c>
      <c r="H45" s="245">
        <v>0</v>
      </c>
      <c r="I45" s="242">
        <f t="shared" si="0"/>
        <v>0</v>
      </c>
    </row>
    <row r="46" spans="1:9" x14ac:dyDescent="0.2">
      <c r="A46" s="302" t="s">
        <v>311</v>
      </c>
      <c r="B46" s="15" t="s">
        <v>312</v>
      </c>
      <c r="C46" s="19" t="s">
        <v>313</v>
      </c>
      <c r="D46" s="18" t="s">
        <v>100</v>
      </c>
      <c r="E46" s="314">
        <v>2910119</v>
      </c>
      <c r="F46" s="14" t="s">
        <v>183</v>
      </c>
      <c r="G46" s="6" t="s">
        <v>61</v>
      </c>
      <c r="H46" s="245">
        <v>0</v>
      </c>
      <c r="I46" s="242">
        <f t="shared" si="0"/>
        <v>0</v>
      </c>
    </row>
    <row r="47" spans="1:9" x14ac:dyDescent="0.2">
      <c r="A47" s="302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245">
        <v>0</v>
      </c>
      <c r="I47" s="242">
        <f t="shared" si="0"/>
        <v>0</v>
      </c>
    </row>
    <row r="48" spans="1:9" x14ac:dyDescent="0.2">
      <c r="A48" s="302" t="s">
        <v>317</v>
      </c>
      <c r="B48" s="304" t="s">
        <v>318</v>
      </c>
      <c r="C48" s="304"/>
      <c r="D48" s="9" t="s">
        <v>60</v>
      </c>
      <c r="E48" s="304" t="s">
        <v>103</v>
      </c>
      <c r="F48" s="14" t="s">
        <v>109</v>
      </c>
      <c r="G48" s="235" t="s">
        <v>61</v>
      </c>
      <c r="H48" s="245">
        <v>0</v>
      </c>
      <c r="I48" s="242">
        <f t="shared" si="0"/>
        <v>0</v>
      </c>
    </row>
    <row r="49" spans="1:9" x14ac:dyDescent="0.2">
      <c r="A49" s="302" t="s">
        <v>319</v>
      </c>
      <c r="B49" s="16" t="s">
        <v>320</v>
      </c>
      <c r="C49" s="16"/>
      <c r="D49" s="9" t="s">
        <v>60</v>
      </c>
      <c r="E49" s="16" t="s">
        <v>321</v>
      </c>
      <c r="F49" s="14" t="s">
        <v>109</v>
      </c>
      <c r="G49" s="235" t="s">
        <v>61</v>
      </c>
      <c r="H49" s="245">
        <v>0</v>
      </c>
      <c r="I49" s="242">
        <f t="shared" si="0"/>
        <v>0</v>
      </c>
    </row>
    <row r="50" spans="1:9" x14ac:dyDescent="0.2">
      <c r="A50" s="302" t="s">
        <v>322</v>
      </c>
      <c r="B50" s="15" t="s">
        <v>126</v>
      </c>
      <c r="C50" s="15" t="s">
        <v>119</v>
      </c>
      <c r="D50" s="4" t="s">
        <v>76</v>
      </c>
      <c r="E50" s="15" t="s">
        <v>323</v>
      </c>
      <c r="F50" s="14" t="s">
        <v>279</v>
      </c>
      <c r="G50" s="6" t="s">
        <v>61</v>
      </c>
      <c r="H50" s="245">
        <v>0</v>
      </c>
      <c r="I50" s="242">
        <f t="shared" si="0"/>
        <v>0</v>
      </c>
    </row>
    <row r="51" spans="1:9" x14ac:dyDescent="0.2">
      <c r="A51" s="302" t="s">
        <v>324</v>
      </c>
      <c r="B51" s="19" t="s">
        <v>126</v>
      </c>
      <c r="C51" s="19" t="s">
        <v>125</v>
      </c>
      <c r="D51" s="4" t="s">
        <v>76</v>
      </c>
      <c r="E51" s="19">
        <v>1046410000</v>
      </c>
      <c r="F51" s="14" t="s">
        <v>748</v>
      </c>
      <c r="G51" s="6" t="s">
        <v>61</v>
      </c>
      <c r="H51" s="245">
        <v>0</v>
      </c>
      <c r="I51" s="242">
        <f t="shared" si="0"/>
        <v>0</v>
      </c>
    </row>
    <row r="52" spans="1:9" x14ac:dyDescent="0.2">
      <c r="A52" s="302" t="s">
        <v>328</v>
      </c>
      <c r="B52" s="15" t="s">
        <v>329</v>
      </c>
      <c r="C52" s="15" t="s">
        <v>122</v>
      </c>
      <c r="D52" s="4" t="s">
        <v>76</v>
      </c>
      <c r="E52" s="15" t="s">
        <v>738</v>
      </c>
      <c r="F52" s="14" t="s">
        <v>748</v>
      </c>
      <c r="G52" s="6" t="s">
        <v>61</v>
      </c>
      <c r="H52" s="245">
        <v>0</v>
      </c>
      <c r="I52" s="242">
        <f t="shared" si="0"/>
        <v>0</v>
      </c>
    </row>
    <row r="53" spans="1:9" x14ac:dyDescent="0.2">
      <c r="A53" s="302" t="s">
        <v>331</v>
      </c>
      <c r="B53" s="15" t="s">
        <v>325</v>
      </c>
      <c r="C53" s="15" t="s">
        <v>326</v>
      </c>
      <c r="D53" s="4" t="s">
        <v>76</v>
      </c>
      <c r="E53" s="15" t="s">
        <v>327</v>
      </c>
      <c r="F53" s="14" t="s">
        <v>279</v>
      </c>
      <c r="G53" s="6" t="s">
        <v>61</v>
      </c>
      <c r="H53" s="245">
        <v>0</v>
      </c>
      <c r="I53" s="242">
        <f t="shared" si="0"/>
        <v>0</v>
      </c>
    </row>
    <row r="54" spans="1:9" x14ac:dyDescent="0.2">
      <c r="A54" s="302" t="s">
        <v>333</v>
      </c>
      <c r="B54" s="4" t="s">
        <v>128</v>
      </c>
      <c r="C54" s="4" t="s">
        <v>127</v>
      </c>
      <c r="D54" s="18" t="s">
        <v>100</v>
      </c>
      <c r="E54" s="19">
        <v>2906817</v>
      </c>
      <c r="F54" s="14">
        <v>10</v>
      </c>
      <c r="G54" s="74" t="s">
        <v>61</v>
      </c>
      <c r="H54" s="245">
        <v>0</v>
      </c>
      <c r="I54" s="242">
        <f t="shared" si="0"/>
        <v>0</v>
      </c>
    </row>
    <row r="55" spans="1:9" x14ac:dyDescent="0.2">
      <c r="A55" s="302" t="s">
        <v>337</v>
      </c>
      <c r="B55" s="15" t="s">
        <v>338</v>
      </c>
      <c r="C55" s="15" t="s">
        <v>111</v>
      </c>
      <c r="D55" s="4" t="s">
        <v>76</v>
      </c>
      <c r="E55" s="15" t="s">
        <v>339</v>
      </c>
      <c r="F55" s="14" t="s">
        <v>268</v>
      </c>
      <c r="G55" s="6" t="s">
        <v>61</v>
      </c>
      <c r="H55" s="245">
        <v>0</v>
      </c>
      <c r="I55" s="242">
        <f t="shared" si="0"/>
        <v>0</v>
      </c>
    </row>
    <row r="56" spans="1:9" ht="25.5" x14ac:dyDescent="0.2">
      <c r="A56" s="302" t="s">
        <v>340</v>
      </c>
      <c r="B56" s="304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235" t="s">
        <v>61</v>
      </c>
      <c r="H56" s="245">
        <v>0</v>
      </c>
      <c r="I56" s="242">
        <f t="shared" si="0"/>
        <v>0</v>
      </c>
    </row>
    <row r="57" spans="1:9" x14ac:dyDescent="0.2">
      <c r="A57" s="302" t="s">
        <v>342</v>
      </c>
      <c r="B57" s="304" t="s">
        <v>343</v>
      </c>
      <c r="C57" s="303"/>
      <c r="D57" s="9" t="s">
        <v>60</v>
      </c>
      <c r="E57" s="304" t="s">
        <v>97</v>
      </c>
      <c r="F57" s="14" t="s">
        <v>183</v>
      </c>
      <c r="G57" s="235" t="s">
        <v>61</v>
      </c>
      <c r="H57" s="245">
        <v>0</v>
      </c>
      <c r="I57" s="242">
        <f t="shared" si="0"/>
        <v>0</v>
      </c>
    </row>
    <row r="58" spans="1:9" x14ac:dyDescent="0.2">
      <c r="A58" s="302" t="s">
        <v>344</v>
      </c>
      <c r="B58" s="304" t="s">
        <v>345</v>
      </c>
      <c r="C58" s="304" t="s">
        <v>120</v>
      </c>
      <c r="D58" s="4" t="s">
        <v>76</v>
      </c>
      <c r="E58" s="304" t="s">
        <v>346</v>
      </c>
      <c r="F58" s="14" t="s">
        <v>121</v>
      </c>
      <c r="G58" s="235" t="s">
        <v>61</v>
      </c>
      <c r="H58" s="245">
        <v>0</v>
      </c>
      <c r="I58" s="242">
        <f t="shared" si="0"/>
        <v>0</v>
      </c>
    </row>
    <row r="59" spans="1:9" x14ac:dyDescent="0.2">
      <c r="A59" s="302" t="s">
        <v>348</v>
      </c>
      <c r="B59" s="304" t="s">
        <v>349</v>
      </c>
      <c r="C59" s="304" t="s">
        <v>350</v>
      </c>
      <c r="D59" s="4" t="s">
        <v>76</v>
      </c>
      <c r="E59" s="304" t="s">
        <v>351</v>
      </c>
      <c r="F59" s="14" t="s">
        <v>680</v>
      </c>
      <c r="G59" s="235" t="s">
        <v>61</v>
      </c>
      <c r="H59" s="245">
        <v>0</v>
      </c>
      <c r="I59" s="242">
        <f t="shared" si="0"/>
        <v>0</v>
      </c>
    </row>
    <row r="60" spans="1:9" x14ac:dyDescent="0.2">
      <c r="A60" s="302" t="s">
        <v>353</v>
      </c>
      <c r="B60" s="304" t="s">
        <v>210</v>
      </c>
      <c r="C60" s="304" t="s">
        <v>130</v>
      </c>
      <c r="D60" s="4" t="s">
        <v>76</v>
      </c>
      <c r="E60" s="304" t="s">
        <v>129</v>
      </c>
      <c r="F60" s="14" t="s">
        <v>944</v>
      </c>
      <c r="G60" s="235" t="s">
        <v>61</v>
      </c>
      <c r="H60" s="245">
        <v>0</v>
      </c>
      <c r="I60" s="242">
        <f t="shared" si="0"/>
        <v>0</v>
      </c>
    </row>
    <row r="61" spans="1:9" x14ac:dyDescent="0.2">
      <c r="A61" s="302" t="s">
        <v>355</v>
      </c>
      <c r="B61" s="304" t="s">
        <v>126</v>
      </c>
      <c r="C61" s="304" t="s">
        <v>131</v>
      </c>
      <c r="D61" s="4" t="s">
        <v>76</v>
      </c>
      <c r="E61" s="304" t="s">
        <v>356</v>
      </c>
      <c r="F61" s="14" t="s">
        <v>944</v>
      </c>
      <c r="G61" s="235" t="s">
        <v>61</v>
      </c>
      <c r="H61" s="245">
        <v>0</v>
      </c>
      <c r="I61" s="242">
        <f t="shared" si="0"/>
        <v>0</v>
      </c>
    </row>
    <row r="62" spans="1:9" x14ac:dyDescent="0.2">
      <c r="A62" s="302" t="s">
        <v>357</v>
      </c>
      <c r="B62" s="304" t="s">
        <v>210</v>
      </c>
      <c r="C62" s="304" t="s">
        <v>136</v>
      </c>
      <c r="D62" s="4" t="s">
        <v>76</v>
      </c>
      <c r="E62" s="304" t="s">
        <v>358</v>
      </c>
      <c r="F62" s="14" t="s">
        <v>124</v>
      </c>
      <c r="G62" s="235" t="s">
        <v>61</v>
      </c>
      <c r="H62" s="245">
        <v>0</v>
      </c>
      <c r="I62" s="242">
        <f t="shared" si="0"/>
        <v>0</v>
      </c>
    </row>
    <row r="63" spans="1:9" x14ac:dyDescent="0.2">
      <c r="A63" s="302" t="s">
        <v>360</v>
      </c>
      <c r="B63" s="304" t="s">
        <v>126</v>
      </c>
      <c r="C63" s="304" t="s">
        <v>138</v>
      </c>
      <c r="D63" s="4" t="s">
        <v>76</v>
      </c>
      <c r="E63" s="304" t="s">
        <v>361</v>
      </c>
      <c r="F63" s="14" t="s">
        <v>268</v>
      </c>
      <c r="G63" s="235" t="s">
        <v>61</v>
      </c>
      <c r="H63" s="245">
        <v>0</v>
      </c>
      <c r="I63" s="242">
        <f t="shared" si="0"/>
        <v>0</v>
      </c>
    </row>
    <row r="64" spans="1:9" x14ac:dyDescent="0.2">
      <c r="A64" s="302" t="s">
        <v>362</v>
      </c>
      <c r="B64" s="304" t="s">
        <v>79</v>
      </c>
      <c r="C64" s="304" t="s">
        <v>751</v>
      </c>
      <c r="D64" s="4" t="s">
        <v>76</v>
      </c>
      <c r="E64" s="304" t="s">
        <v>752</v>
      </c>
      <c r="F64" s="14" t="s">
        <v>132</v>
      </c>
      <c r="G64" s="235" t="s">
        <v>61</v>
      </c>
      <c r="H64" s="245">
        <v>0</v>
      </c>
      <c r="I64" s="242">
        <f t="shared" si="0"/>
        <v>0</v>
      </c>
    </row>
    <row r="65" spans="1:9" x14ac:dyDescent="0.2">
      <c r="A65" s="302" t="s">
        <v>364</v>
      </c>
      <c r="B65" s="304" t="s">
        <v>210</v>
      </c>
      <c r="C65" s="304" t="s">
        <v>141</v>
      </c>
      <c r="D65" s="4" t="s">
        <v>76</v>
      </c>
      <c r="E65" s="304" t="s">
        <v>140</v>
      </c>
      <c r="F65" s="14" t="s">
        <v>279</v>
      </c>
      <c r="G65" s="235" t="s">
        <v>61</v>
      </c>
      <c r="H65" s="245">
        <v>0</v>
      </c>
      <c r="I65" s="242">
        <f t="shared" si="0"/>
        <v>0</v>
      </c>
    </row>
    <row r="66" spans="1:9" x14ac:dyDescent="0.2">
      <c r="A66" s="302" t="s">
        <v>365</v>
      </c>
      <c r="B66" s="304" t="s">
        <v>126</v>
      </c>
      <c r="C66" s="304" t="s">
        <v>366</v>
      </c>
      <c r="D66" s="4" t="s">
        <v>76</v>
      </c>
      <c r="E66" s="304" t="s">
        <v>367</v>
      </c>
      <c r="F66" s="14" t="s">
        <v>279</v>
      </c>
      <c r="G66" s="235" t="s">
        <v>61</v>
      </c>
      <c r="H66" s="245">
        <v>0</v>
      </c>
      <c r="I66" s="242">
        <f t="shared" si="0"/>
        <v>0</v>
      </c>
    </row>
    <row r="67" spans="1:9" x14ac:dyDescent="0.2">
      <c r="A67" s="302" t="s">
        <v>368</v>
      </c>
      <c r="B67" s="304" t="s">
        <v>217</v>
      </c>
      <c r="C67" s="304" t="s">
        <v>369</v>
      </c>
      <c r="D67" s="4" t="s">
        <v>76</v>
      </c>
      <c r="E67" s="304" t="s">
        <v>370</v>
      </c>
      <c r="F67" s="14" t="s">
        <v>753</v>
      </c>
      <c r="G67" s="235" t="s">
        <v>61</v>
      </c>
      <c r="H67" s="245">
        <v>0</v>
      </c>
      <c r="I67" s="242">
        <f t="shared" si="0"/>
        <v>0</v>
      </c>
    </row>
    <row r="68" spans="1:9" x14ac:dyDescent="0.2">
      <c r="A68" s="302" t="s">
        <v>371</v>
      </c>
      <c r="B68" s="304" t="s">
        <v>372</v>
      </c>
      <c r="C68" s="303"/>
      <c r="D68" s="18" t="s">
        <v>100</v>
      </c>
      <c r="E68" s="304" t="s">
        <v>147</v>
      </c>
      <c r="F68" s="14" t="s">
        <v>183</v>
      </c>
      <c r="G68" s="235" t="s">
        <v>61</v>
      </c>
      <c r="H68" s="245">
        <v>0</v>
      </c>
      <c r="I68" s="242">
        <f t="shared" si="0"/>
        <v>0</v>
      </c>
    </row>
    <row r="69" spans="1:9" x14ac:dyDescent="0.2">
      <c r="A69" s="302" t="s">
        <v>373</v>
      </c>
      <c r="B69" s="304" t="s">
        <v>374</v>
      </c>
      <c r="C69" s="303"/>
      <c r="D69" s="18" t="s">
        <v>100</v>
      </c>
      <c r="E69" s="304" t="s">
        <v>151</v>
      </c>
      <c r="F69" s="14" t="s">
        <v>183</v>
      </c>
      <c r="G69" s="235" t="s">
        <v>61</v>
      </c>
      <c r="H69" s="245">
        <v>0</v>
      </c>
      <c r="I69" s="242">
        <f t="shared" ref="I69:I132" si="1">F69*H69</f>
        <v>0</v>
      </c>
    </row>
    <row r="70" spans="1:9" x14ac:dyDescent="0.2">
      <c r="A70" s="302" t="s">
        <v>375</v>
      </c>
      <c r="B70" s="304" t="s">
        <v>374</v>
      </c>
      <c r="C70" s="303"/>
      <c r="D70" s="18" t="s">
        <v>100</v>
      </c>
      <c r="E70" s="304" t="s">
        <v>150</v>
      </c>
      <c r="F70" s="14" t="s">
        <v>183</v>
      </c>
      <c r="G70" s="235" t="s">
        <v>61</v>
      </c>
      <c r="H70" s="245">
        <v>0</v>
      </c>
      <c r="I70" s="242">
        <f t="shared" si="1"/>
        <v>0</v>
      </c>
    </row>
    <row r="71" spans="1:9" x14ac:dyDescent="0.2">
      <c r="A71" s="302" t="s">
        <v>376</v>
      </c>
      <c r="B71" s="304" t="s">
        <v>377</v>
      </c>
      <c r="C71" s="303"/>
      <c r="D71" s="18" t="s">
        <v>100</v>
      </c>
      <c r="E71" s="304" t="s">
        <v>152</v>
      </c>
      <c r="F71" s="14" t="s">
        <v>183</v>
      </c>
      <c r="G71" s="235" t="s">
        <v>61</v>
      </c>
      <c r="H71" s="245">
        <v>0</v>
      </c>
      <c r="I71" s="242">
        <f t="shared" si="1"/>
        <v>0</v>
      </c>
    </row>
    <row r="72" spans="1:9" x14ac:dyDescent="0.2">
      <c r="A72" s="302" t="s">
        <v>378</v>
      </c>
      <c r="B72" s="304" t="s">
        <v>379</v>
      </c>
      <c r="C72" s="303"/>
      <c r="D72" s="18" t="s">
        <v>100</v>
      </c>
      <c r="E72" s="304" t="s">
        <v>146</v>
      </c>
      <c r="F72" s="14" t="s">
        <v>109</v>
      </c>
      <c r="G72" s="235" t="s">
        <v>42</v>
      </c>
      <c r="H72" s="245">
        <v>0</v>
      </c>
      <c r="I72" s="242">
        <f t="shared" si="1"/>
        <v>0</v>
      </c>
    </row>
    <row r="73" spans="1:9" x14ac:dyDescent="0.2">
      <c r="A73" s="302" t="s">
        <v>380</v>
      </c>
      <c r="B73" s="304" t="s">
        <v>381</v>
      </c>
      <c r="C73" s="303"/>
      <c r="D73" s="18" t="s">
        <v>100</v>
      </c>
      <c r="E73" s="304" t="s">
        <v>149</v>
      </c>
      <c r="F73" s="14" t="s">
        <v>183</v>
      </c>
      <c r="G73" s="235" t="s">
        <v>61</v>
      </c>
      <c r="H73" s="245">
        <v>0</v>
      </c>
      <c r="I73" s="242">
        <f t="shared" si="1"/>
        <v>0</v>
      </c>
    </row>
    <row r="74" spans="1:9" x14ac:dyDescent="0.2">
      <c r="A74" s="302" t="s">
        <v>382</v>
      </c>
      <c r="B74" s="308" t="s">
        <v>383</v>
      </c>
      <c r="C74" s="309">
        <v>2429870000</v>
      </c>
      <c r="D74" s="4" t="s">
        <v>76</v>
      </c>
      <c r="E74" s="309">
        <v>2429870000</v>
      </c>
      <c r="F74" s="269">
        <v>2</v>
      </c>
      <c r="G74" s="235" t="s">
        <v>61</v>
      </c>
      <c r="H74" s="245">
        <v>0</v>
      </c>
      <c r="I74" s="242">
        <f t="shared" si="1"/>
        <v>0</v>
      </c>
    </row>
    <row r="75" spans="1:9" x14ac:dyDescent="0.2">
      <c r="A75" s="302" t="s">
        <v>384</v>
      </c>
      <c r="B75" s="308" t="s">
        <v>126</v>
      </c>
      <c r="C75" s="309">
        <v>2486640000</v>
      </c>
      <c r="D75" s="4" t="s">
        <v>76</v>
      </c>
      <c r="E75" s="309">
        <v>2486640000</v>
      </c>
      <c r="F75" s="269">
        <v>2</v>
      </c>
      <c r="G75" s="235" t="s">
        <v>61</v>
      </c>
      <c r="H75" s="245">
        <v>0</v>
      </c>
      <c r="I75" s="242">
        <f t="shared" si="1"/>
        <v>0</v>
      </c>
    </row>
    <row r="76" spans="1:9" x14ac:dyDescent="0.2">
      <c r="A76" s="302" t="s">
        <v>385</v>
      </c>
      <c r="B76" s="305" t="s">
        <v>622</v>
      </c>
      <c r="C76" s="237" t="s">
        <v>622</v>
      </c>
      <c r="D76" s="28"/>
      <c r="E76" s="234"/>
      <c r="F76" s="269">
        <v>1</v>
      </c>
      <c r="G76" s="235" t="s">
        <v>42</v>
      </c>
      <c r="H76" s="245">
        <v>0</v>
      </c>
      <c r="I76" s="242">
        <f t="shared" si="1"/>
        <v>0</v>
      </c>
    </row>
    <row r="77" spans="1:9" x14ac:dyDescent="0.2">
      <c r="A77" s="302" t="s">
        <v>388</v>
      </c>
      <c r="B77" s="308" t="s">
        <v>389</v>
      </c>
      <c r="C77" s="234" t="s">
        <v>390</v>
      </c>
      <c r="D77" s="28"/>
      <c r="E77" s="234"/>
      <c r="F77" s="269">
        <v>1</v>
      </c>
      <c r="G77" s="235" t="s">
        <v>42</v>
      </c>
      <c r="H77" s="245">
        <v>0</v>
      </c>
      <c r="I77" s="242">
        <f t="shared" si="1"/>
        <v>0</v>
      </c>
    </row>
    <row r="78" spans="1:9" x14ac:dyDescent="0.2">
      <c r="A78" s="302" t="s">
        <v>391</v>
      </c>
      <c r="B78" s="305" t="s">
        <v>153</v>
      </c>
      <c r="C78" s="234"/>
      <c r="D78" s="28"/>
      <c r="E78" s="234"/>
      <c r="F78" s="269">
        <v>2</v>
      </c>
      <c r="G78" s="235" t="s">
        <v>42</v>
      </c>
      <c r="H78" s="245">
        <v>0</v>
      </c>
      <c r="I78" s="242">
        <f t="shared" si="1"/>
        <v>0</v>
      </c>
    </row>
    <row r="79" spans="1:9" x14ac:dyDescent="0.2">
      <c r="A79" s="302" t="s">
        <v>392</v>
      </c>
      <c r="B79" s="303" t="s">
        <v>154</v>
      </c>
      <c r="C79" s="234"/>
      <c r="D79" s="28"/>
      <c r="E79" s="234"/>
      <c r="F79" s="269">
        <v>4</v>
      </c>
      <c r="G79" s="235" t="s">
        <v>42</v>
      </c>
      <c r="H79" s="245">
        <v>0</v>
      </c>
      <c r="I79" s="242">
        <f t="shared" si="1"/>
        <v>0</v>
      </c>
    </row>
    <row r="80" spans="1:9" x14ac:dyDescent="0.2">
      <c r="A80" s="302" t="s">
        <v>393</v>
      </c>
      <c r="B80" s="304" t="s">
        <v>168</v>
      </c>
      <c r="C80" s="304" t="s">
        <v>394</v>
      </c>
      <c r="D80" s="4"/>
      <c r="E80" s="308"/>
      <c r="F80" s="14" t="s">
        <v>183</v>
      </c>
      <c r="G80" s="302" t="s">
        <v>42</v>
      </c>
      <c r="H80" s="245">
        <v>0</v>
      </c>
      <c r="I80" s="242">
        <f t="shared" si="1"/>
        <v>0</v>
      </c>
    </row>
    <row r="81" spans="1:9" x14ac:dyDescent="0.2">
      <c r="A81" s="302" t="s">
        <v>395</v>
      </c>
      <c r="B81" s="303" t="s">
        <v>396</v>
      </c>
      <c r="C81" s="234" t="s">
        <v>945</v>
      </c>
      <c r="D81" s="234"/>
      <c r="E81" s="234" t="s">
        <v>398</v>
      </c>
      <c r="F81" s="14">
        <v>1</v>
      </c>
      <c r="G81" s="235" t="s">
        <v>42</v>
      </c>
      <c r="H81" s="245">
        <v>0</v>
      </c>
      <c r="I81" s="242">
        <f t="shared" si="1"/>
        <v>0</v>
      </c>
    </row>
    <row r="82" spans="1:9" x14ac:dyDescent="0.2">
      <c r="A82" s="319" t="s">
        <v>109</v>
      </c>
      <c r="B82" s="141" t="s">
        <v>399</v>
      </c>
      <c r="C82" s="375"/>
      <c r="D82" s="56"/>
      <c r="E82" s="376"/>
      <c r="F82" s="207"/>
      <c r="G82" s="319"/>
      <c r="H82" s="330"/>
      <c r="I82" s="161">
        <f>SUM(I83:I86)</f>
        <v>0</v>
      </c>
    </row>
    <row r="83" spans="1:9" x14ac:dyDescent="0.2">
      <c r="A83" s="302" t="s">
        <v>400</v>
      </c>
      <c r="B83" s="303" t="s">
        <v>401</v>
      </c>
      <c r="C83" s="304"/>
      <c r="D83" s="9" t="s">
        <v>60</v>
      </c>
      <c r="E83" s="303" t="s">
        <v>402</v>
      </c>
      <c r="F83" s="13">
        <v>4</v>
      </c>
      <c r="G83" s="302" t="s">
        <v>42</v>
      </c>
      <c r="H83" s="245">
        <v>0</v>
      </c>
      <c r="I83" s="242">
        <f t="shared" si="1"/>
        <v>0</v>
      </c>
    </row>
    <row r="84" spans="1:9" x14ac:dyDescent="0.2">
      <c r="A84" s="302" t="s">
        <v>403</v>
      </c>
      <c r="B84" s="303" t="s">
        <v>404</v>
      </c>
      <c r="C84" s="18" t="s">
        <v>762</v>
      </c>
      <c r="D84" s="9" t="s">
        <v>60</v>
      </c>
      <c r="E84" s="313" t="s">
        <v>763</v>
      </c>
      <c r="F84" s="13">
        <v>8</v>
      </c>
      <c r="G84" s="302" t="s">
        <v>42</v>
      </c>
      <c r="H84" s="245">
        <v>0</v>
      </c>
      <c r="I84" s="242">
        <f t="shared" si="1"/>
        <v>0</v>
      </c>
    </row>
    <row r="85" spans="1:9" x14ac:dyDescent="0.2">
      <c r="A85" s="302" t="s">
        <v>407</v>
      </c>
      <c r="B85" s="303" t="s">
        <v>764</v>
      </c>
      <c r="C85" s="234" t="s">
        <v>946</v>
      </c>
      <c r="D85" s="234"/>
      <c r="E85" s="234"/>
      <c r="F85" s="14">
        <v>4</v>
      </c>
      <c r="G85" s="235" t="s">
        <v>42</v>
      </c>
      <c r="H85" s="245">
        <v>0</v>
      </c>
      <c r="I85" s="242">
        <f t="shared" si="1"/>
        <v>0</v>
      </c>
    </row>
    <row r="86" spans="1:9" x14ac:dyDescent="0.2">
      <c r="A86" s="302" t="s">
        <v>409</v>
      </c>
      <c r="B86" s="303" t="s">
        <v>408</v>
      </c>
      <c r="C86" s="323"/>
      <c r="D86" s="27"/>
      <c r="E86" s="323"/>
      <c r="F86" s="14">
        <v>6</v>
      </c>
      <c r="G86" s="235" t="s">
        <v>42</v>
      </c>
      <c r="H86" s="245">
        <v>0</v>
      </c>
      <c r="I86" s="242">
        <f t="shared" si="1"/>
        <v>0</v>
      </c>
    </row>
    <row r="87" spans="1:9" x14ac:dyDescent="0.2">
      <c r="A87" s="319" t="s">
        <v>268</v>
      </c>
      <c r="B87" s="141" t="s">
        <v>412</v>
      </c>
      <c r="C87" s="375"/>
      <c r="D87" s="56"/>
      <c r="E87" s="376"/>
      <c r="F87" s="207"/>
      <c r="G87" s="319"/>
      <c r="H87" s="330"/>
      <c r="I87" s="161">
        <f>SUM(I88:I92)</f>
        <v>0</v>
      </c>
    </row>
    <row r="88" spans="1:9" x14ac:dyDescent="0.2">
      <c r="A88" s="302" t="s">
        <v>413</v>
      </c>
      <c r="B88" s="303" t="s">
        <v>947</v>
      </c>
      <c r="C88" s="234" t="s">
        <v>948</v>
      </c>
      <c r="D88" s="28"/>
      <c r="E88" s="234"/>
      <c r="F88" s="14">
        <v>2</v>
      </c>
      <c r="G88" s="235" t="s">
        <v>61</v>
      </c>
      <c r="H88" s="245">
        <v>0</v>
      </c>
      <c r="I88" s="242">
        <f t="shared" si="1"/>
        <v>0</v>
      </c>
    </row>
    <row r="89" spans="1:9" x14ac:dyDescent="0.2">
      <c r="A89" s="302" t="s">
        <v>416</v>
      </c>
      <c r="B89" s="303" t="s">
        <v>417</v>
      </c>
      <c r="C89" s="234"/>
      <c r="D89" s="28"/>
      <c r="E89" s="234" t="s">
        <v>792</v>
      </c>
      <c r="F89" s="14">
        <v>2</v>
      </c>
      <c r="G89" s="235" t="s">
        <v>42</v>
      </c>
      <c r="H89" s="245">
        <v>0</v>
      </c>
      <c r="I89" s="242">
        <f t="shared" si="1"/>
        <v>0</v>
      </c>
    </row>
    <row r="90" spans="1:9" x14ac:dyDescent="0.2">
      <c r="A90" s="302" t="s">
        <v>419</v>
      </c>
      <c r="B90" s="303" t="s">
        <v>157</v>
      </c>
      <c r="C90" s="234"/>
      <c r="D90" s="28"/>
      <c r="E90" s="234" t="s">
        <v>156</v>
      </c>
      <c r="F90" s="14">
        <v>4</v>
      </c>
      <c r="G90" s="235" t="s">
        <v>42</v>
      </c>
      <c r="H90" s="245">
        <v>0</v>
      </c>
      <c r="I90" s="242">
        <f t="shared" si="1"/>
        <v>0</v>
      </c>
    </row>
    <row r="91" spans="1:9" x14ac:dyDescent="0.2">
      <c r="A91" s="302" t="s">
        <v>420</v>
      </c>
      <c r="B91" s="303" t="s">
        <v>421</v>
      </c>
      <c r="C91" s="234" t="s">
        <v>949</v>
      </c>
      <c r="D91" s="28"/>
      <c r="E91" s="234"/>
      <c r="F91" s="14">
        <v>2</v>
      </c>
      <c r="G91" s="235" t="s">
        <v>42</v>
      </c>
      <c r="H91" s="245">
        <v>0</v>
      </c>
      <c r="I91" s="242">
        <f t="shared" si="1"/>
        <v>0</v>
      </c>
    </row>
    <row r="92" spans="1:9" x14ac:dyDescent="0.2">
      <c r="A92" s="302" t="s">
        <v>422</v>
      </c>
      <c r="B92" s="303" t="s">
        <v>159</v>
      </c>
      <c r="C92" s="234"/>
      <c r="D92" s="28"/>
      <c r="E92" s="234" t="s">
        <v>158</v>
      </c>
      <c r="F92" s="14">
        <v>2</v>
      </c>
      <c r="G92" s="235" t="s">
        <v>61</v>
      </c>
      <c r="H92" s="245">
        <v>0</v>
      </c>
      <c r="I92" s="242">
        <f t="shared" si="1"/>
        <v>0</v>
      </c>
    </row>
    <row r="93" spans="1:9" x14ac:dyDescent="0.2">
      <c r="A93" s="319" t="s">
        <v>279</v>
      </c>
      <c r="B93" s="141" t="s">
        <v>423</v>
      </c>
      <c r="C93" s="321"/>
      <c r="D93" s="321"/>
      <c r="E93" s="322"/>
      <c r="F93" s="332"/>
      <c r="G93" s="321"/>
      <c r="H93" s="330"/>
      <c r="I93" s="161">
        <f>SUM(I94:I102)</f>
        <v>0</v>
      </c>
    </row>
    <row r="94" spans="1:9" ht="25.5" x14ac:dyDescent="0.2">
      <c r="A94" s="302" t="s">
        <v>424</v>
      </c>
      <c r="B94" s="4" t="s">
        <v>425</v>
      </c>
      <c r="C94" s="307" t="s">
        <v>426</v>
      </c>
      <c r="D94" s="25"/>
      <c r="E94" s="308">
        <v>7203770</v>
      </c>
      <c r="F94" s="269">
        <v>1</v>
      </c>
      <c r="G94" s="11" t="s">
        <v>42</v>
      </c>
      <c r="H94" s="245">
        <v>0</v>
      </c>
      <c r="I94" s="242">
        <f t="shared" si="1"/>
        <v>0</v>
      </c>
    </row>
    <row r="95" spans="1:9" ht="25.5" x14ac:dyDescent="0.2">
      <c r="A95" s="302" t="s">
        <v>427</v>
      </c>
      <c r="B95" s="303" t="s">
        <v>428</v>
      </c>
      <c r="C95" s="307" t="s">
        <v>429</v>
      </c>
      <c r="D95" s="25"/>
      <c r="E95" s="308">
        <v>720352024</v>
      </c>
      <c r="F95" s="269">
        <v>4</v>
      </c>
      <c r="G95" s="11" t="s">
        <v>61</v>
      </c>
      <c r="H95" s="245">
        <v>0</v>
      </c>
      <c r="I95" s="242">
        <f t="shared" si="1"/>
        <v>0</v>
      </c>
    </row>
    <row r="96" spans="1:9" ht="25.5" x14ac:dyDescent="0.2">
      <c r="A96" s="302" t="s">
        <v>430</v>
      </c>
      <c r="B96" s="303" t="s">
        <v>431</v>
      </c>
      <c r="C96" s="307" t="s">
        <v>432</v>
      </c>
      <c r="D96" s="25"/>
      <c r="E96" s="308">
        <v>720352027</v>
      </c>
      <c r="F96" s="269">
        <v>8</v>
      </c>
      <c r="G96" s="235" t="s">
        <v>61</v>
      </c>
      <c r="H96" s="245">
        <v>0</v>
      </c>
      <c r="I96" s="242">
        <f t="shared" si="1"/>
        <v>0</v>
      </c>
    </row>
    <row r="97" spans="1:9" ht="25.5" x14ac:dyDescent="0.2">
      <c r="A97" s="302" t="s">
        <v>433</v>
      </c>
      <c r="B97" s="303" t="s">
        <v>434</v>
      </c>
      <c r="C97" s="307" t="s">
        <v>435</v>
      </c>
      <c r="D97" s="25"/>
      <c r="E97" s="308" t="s">
        <v>436</v>
      </c>
      <c r="F97" s="269">
        <v>50</v>
      </c>
      <c r="G97" s="235" t="s">
        <v>45</v>
      </c>
      <c r="H97" s="245">
        <v>0</v>
      </c>
      <c r="I97" s="242">
        <f t="shared" si="1"/>
        <v>0</v>
      </c>
    </row>
    <row r="98" spans="1:9" x14ac:dyDescent="0.2">
      <c r="A98" s="302" t="s">
        <v>437</v>
      </c>
      <c r="B98" s="303" t="s">
        <v>438</v>
      </c>
      <c r="C98" s="307" t="s">
        <v>439</v>
      </c>
      <c r="D98" s="25"/>
      <c r="E98" s="308" t="s">
        <v>440</v>
      </c>
      <c r="F98" s="269">
        <v>6</v>
      </c>
      <c r="G98" s="235" t="s">
        <v>441</v>
      </c>
      <c r="H98" s="245">
        <v>0</v>
      </c>
      <c r="I98" s="242">
        <f t="shared" si="1"/>
        <v>0</v>
      </c>
    </row>
    <row r="99" spans="1:9" ht="25.5" x14ac:dyDescent="0.2">
      <c r="A99" s="302" t="s">
        <v>442</v>
      </c>
      <c r="B99" s="303" t="s">
        <v>443</v>
      </c>
      <c r="C99" s="307" t="s">
        <v>444</v>
      </c>
      <c r="D99" s="25"/>
      <c r="E99" s="308">
        <v>3110835</v>
      </c>
      <c r="F99" s="269">
        <v>2</v>
      </c>
      <c r="G99" s="235" t="s">
        <v>441</v>
      </c>
      <c r="H99" s="245">
        <v>0</v>
      </c>
      <c r="I99" s="242">
        <f t="shared" si="1"/>
        <v>0</v>
      </c>
    </row>
    <row r="100" spans="1:9" ht="38.25" x14ac:dyDescent="0.2">
      <c r="A100" s="302" t="s">
        <v>445</v>
      </c>
      <c r="B100" s="303" t="s">
        <v>446</v>
      </c>
      <c r="C100" s="307" t="s">
        <v>447</v>
      </c>
      <c r="D100" s="25"/>
      <c r="E100" s="308">
        <v>2121537</v>
      </c>
      <c r="F100" s="269">
        <v>70</v>
      </c>
      <c r="G100" s="235" t="s">
        <v>45</v>
      </c>
      <c r="H100" s="245">
        <v>0</v>
      </c>
      <c r="I100" s="242">
        <f t="shared" si="1"/>
        <v>0</v>
      </c>
    </row>
    <row r="101" spans="1:9" ht="25.5" x14ac:dyDescent="0.2">
      <c r="A101" s="302" t="s">
        <v>448</v>
      </c>
      <c r="B101" s="303" t="s">
        <v>449</v>
      </c>
      <c r="C101" s="307" t="s">
        <v>450</v>
      </c>
      <c r="D101" s="25"/>
      <c r="E101" s="308">
        <v>687900000</v>
      </c>
      <c r="F101" s="269">
        <v>2</v>
      </c>
      <c r="G101" s="235" t="s">
        <v>61</v>
      </c>
      <c r="H101" s="245">
        <v>0</v>
      </c>
      <c r="I101" s="242">
        <f t="shared" si="1"/>
        <v>0</v>
      </c>
    </row>
    <row r="102" spans="1:9" x14ac:dyDescent="0.2">
      <c r="A102" s="302" t="s">
        <v>451</v>
      </c>
      <c r="B102" s="303" t="s">
        <v>452</v>
      </c>
      <c r="C102" s="307" t="s">
        <v>453</v>
      </c>
      <c r="D102" s="25"/>
      <c r="E102" s="314">
        <v>2715002</v>
      </c>
      <c r="F102" s="269">
        <v>12</v>
      </c>
      <c r="G102" s="235" t="s">
        <v>61</v>
      </c>
      <c r="H102" s="245">
        <v>0</v>
      </c>
      <c r="I102" s="242">
        <f t="shared" si="1"/>
        <v>0</v>
      </c>
    </row>
    <row r="103" spans="1:9" x14ac:dyDescent="0.2">
      <c r="A103" s="319" t="s">
        <v>132</v>
      </c>
      <c r="B103" s="141" t="s">
        <v>454</v>
      </c>
      <c r="C103" s="321"/>
      <c r="D103" s="321"/>
      <c r="E103" s="322"/>
      <c r="F103" s="332"/>
      <c r="G103" s="321"/>
      <c r="H103" s="330"/>
      <c r="I103" s="161">
        <f>SUM(I104:I110)</f>
        <v>0</v>
      </c>
    </row>
    <row r="104" spans="1:9" x14ac:dyDescent="0.2">
      <c r="A104" s="302" t="s">
        <v>455</v>
      </c>
      <c r="B104" s="303" t="s">
        <v>456</v>
      </c>
      <c r="C104" s="234"/>
      <c r="D104" s="98"/>
      <c r="E104" s="28" t="s">
        <v>457</v>
      </c>
      <c r="F104" s="14">
        <v>10</v>
      </c>
      <c r="G104" s="235" t="s">
        <v>45</v>
      </c>
      <c r="H104" s="245">
        <v>0</v>
      </c>
      <c r="I104" s="242">
        <f t="shared" si="1"/>
        <v>0</v>
      </c>
    </row>
    <row r="105" spans="1:9" x14ac:dyDescent="0.2">
      <c r="A105" s="302" t="s">
        <v>458</v>
      </c>
      <c r="B105" s="303" t="s">
        <v>459</v>
      </c>
      <c r="C105" s="234"/>
      <c r="D105" s="234"/>
      <c r="E105" s="28" t="s">
        <v>950</v>
      </c>
      <c r="F105" s="14">
        <v>1250</v>
      </c>
      <c r="G105" s="235" t="s">
        <v>45</v>
      </c>
      <c r="H105" s="245">
        <v>0</v>
      </c>
      <c r="I105" s="242">
        <f t="shared" si="1"/>
        <v>0</v>
      </c>
    </row>
    <row r="106" spans="1:9" x14ac:dyDescent="0.2">
      <c r="A106" s="302" t="s">
        <v>461</v>
      </c>
      <c r="B106" s="303" t="s">
        <v>456</v>
      </c>
      <c r="C106" s="234"/>
      <c r="D106" s="234"/>
      <c r="E106" s="28" t="s">
        <v>462</v>
      </c>
      <c r="F106" s="14">
        <v>100</v>
      </c>
      <c r="G106" s="235" t="s">
        <v>45</v>
      </c>
      <c r="H106" s="245">
        <v>0</v>
      </c>
      <c r="I106" s="242">
        <f t="shared" si="1"/>
        <v>0</v>
      </c>
    </row>
    <row r="107" spans="1:9" x14ac:dyDescent="0.2">
      <c r="A107" s="302" t="s">
        <v>463</v>
      </c>
      <c r="B107" s="303" t="s">
        <v>951</v>
      </c>
      <c r="C107" s="234"/>
      <c r="D107" s="234"/>
      <c r="E107" s="234" t="s">
        <v>952</v>
      </c>
      <c r="F107" s="269">
        <v>50</v>
      </c>
      <c r="G107" s="235" t="s">
        <v>45</v>
      </c>
      <c r="H107" s="245">
        <v>0</v>
      </c>
      <c r="I107" s="242">
        <f t="shared" si="1"/>
        <v>0</v>
      </c>
    </row>
    <row r="108" spans="1:9" x14ac:dyDescent="0.2">
      <c r="A108" s="302" t="s">
        <v>467</v>
      </c>
      <c r="B108" s="303" t="s">
        <v>468</v>
      </c>
      <c r="C108" s="234" t="s">
        <v>469</v>
      </c>
      <c r="D108" s="234"/>
      <c r="E108" s="234"/>
      <c r="F108" s="14">
        <v>85</v>
      </c>
      <c r="G108" s="235" t="s">
        <v>45</v>
      </c>
      <c r="H108" s="245">
        <v>0</v>
      </c>
      <c r="I108" s="242">
        <f t="shared" si="1"/>
        <v>0</v>
      </c>
    </row>
    <row r="109" spans="1:9" x14ac:dyDescent="0.2">
      <c r="A109" s="302" t="s">
        <v>470</v>
      </c>
      <c r="B109" s="303" t="s">
        <v>471</v>
      </c>
      <c r="C109" s="234"/>
      <c r="D109" s="234"/>
      <c r="E109" s="234"/>
      <c r="F109" s="14">
        <v>1500</v>
      </c>
      <c r="G109" s="235" t="s">
        <v>45</v>
      </c>
      <c r="H109" s="245">
        <v>0</v>
      </c>
      <c r="I109" s="242">
        <f t="shared" si="1"/>
        <v>0</v>
      </c>
    </row>
    <row r="110" spans="1:9" x14ac:dyDescent="0.2">
      <c r="A110" s="302" t="s">
        <v>472</v>
      </c>
      <c r="B110" s="303" t="s">
        <v>473</v>
      </c>
      <c r="C110" s="234" t="s">
        <v>474</v>
      </c>
      <c r="D110" s="28"/>
      <c r="E110" s="234"/>
      <c r="F110" s="269">
        <v>2</v>
      </c>
      <c r="G110" s="235" t="s">
        <v>42</v>
      </c>
      <c r="H110" s="245">
        <v>0</v>
      </c>
      <c r="I110" s="242">
        <f t="shared" si="1"/>
        <v>0</v>
      </c>
    </row>
    <row r="111" spans="1:9" x14ac:dyDescent="0.2">
      <c r="A111" s="319" t="s">
        <v>359</v>
      </c>
      <c r="B111" s="145" t="s">
        <v>475</v>
      </c>
      <c r="C111" s="321"/>
      <c r="D111" s="380"/>
      <c r="E111" s="321"/>
      <c r="F111" s="332"/>
      <c r="G111" s="322"/>
      <c r="H111" s="330"/>
      <c r="I111" s="161">
        <f>SUM(I112:I143)</f>
        <v>0</v>
      </c>
    </row>
    <row r="112" spans="1:9" x14ac:dyDescent="0.2">
      <c r="A112" s="302" t="s">
        <v>476</v>
      </c>
      <c r="B112" s="303" t="s">
        <v>477</v>
      </c>
      <c r="C112" s="4" t="s">
        <v>478</v>
      </c>
      <c r="D112" s="9" t="s">
        <v>479</v>
      </c>
      <c r="E112" s="314" t="s">
        <v>480</v>
      </c>
      <c r="F112" s="13">
        <v>1</v>
      </c>
      <c r="G112" s="302" t="s">
        <v>42</v>
      </c>
      <c r="H112" s="245">
        <v>0</v>
      </c>
      <c r="I112" s="242">
        <f t="shared" si="1"/>
        <v>0</v>
      </c>
    </row>
    <row r="113" spans="1:9" x14ac:dyDescent="0.2">
      <c r="A113" s="302" t="s">
        <v>481</v>
      </c>
      <c r="B113" s="52" t="s">
        <v>482</v>
      </c>
      <c r="C113" s="32"/>
      <c r="D113" s="33" t="s">
        <v>483</v>
      </c>
      <c r="E113" s="314">
        <v>15010</v>
      </c>
      <c r="F113" s="270">
        <v>1</v>
      </c>
      <c r="G113" s="235" t="s">
        <v>61</v>
      </c>
      <c r="H113" s="245">
        <v>0</v>
      </c>
      <c r="I113" s="242">
        <f t="shared" si="1"/>
        <v>0</v>
      </c>
    </row>
    <row r="114" spans="1:9" x14ac:dyDescent="0.2">
      <c r="A114" s="302" t="s">
        <v>484</v>
      </c>
      <c r="B114" s="303" t="s">
        <v>485</v>
      </c>
      <c r="C114" s="4" t="s">
        <v>486</v>
      </c>
      <c r="D114" s="9" t="s">
        <v>487</v>
      </c>
      <c r="E114" s="314" t="s">
        <v>488</v>
      </c>
      <c r="F114" s="270">
        <v>1</v>
      </c>
      <c r="G114" s="235" t="s">
        <v>61</v>
      </c>
      <c r="H114" s="245">
        <v>0</v>
      </c>
      <c r="I114" s="242">
        <f t="shared" si="1"/>
        <v>0</v>
      </c>
    </row>
    <row r="115" spans="1:9" x14ac:dyDescent="0.2">
      <c r="A115" s="302" t="s">
        <v>489</v>
      </c>
      <c r="B115" s="303" t="s">
        <v>490</v>
      </c>
      <c r="C115" s="4" t="s">
        <v>486</v>
      </c>
      <c r="D115" s="9" t="s">
        <v>487</v>
      </c>
      <c r="E115" s="314" t="s">
        <v>491</v>
      </c>
      <c r="F115" s="270">
        <v>1</v>
      </c>
      <c r="G115" s="235" t="s">
        <v>61</v>
      </c>
      <c r="H115" s="245">
        <v>0</v>
      </c>
      <c r="I115" s="242">
        <f t="shared" si="1"/>
        <v>0</v>
      </c>
    </row>
    <row r="116" spans="1:9" x14ac:dyDescent="0.2">
      <c r="A116" s="302" t="s">
        <v>492</v>
      </c>
      <c r="B116" s="303" t="s">
        <v>493</v>
      </c>
      <c r="C116" s="4" t="s">
        <v>835</v>
      </c>
      <c r="D116" s="9" t="s">
        <v>487</v>
      </c>
      <c r="E116" s="314" t="s">
        <v>495</v>
      </c>
      <c r="F116" s="270">
        <v>1</v>
      </c>
      <c r="G116" s="235" t="s">
        <v>61</v>
      </c>
      <c r="H116" s="245">
        <v>0</v>
      </c>
      <c r="I116" s="242">
        <f t="shared" si="1"/>
        <v>0</v>
      </c>
    </row>
    <row r="117" spans="1:9" x14ac:dyDescent="0.2">
      <c r="A117" s="302" t="s">
        <v>496</v>
      </c>
      <c r="B117" s="303" t="s">
        <v>497</v>
      </c>
      <c r="C117" s="4" t="s">
        <v>835</v>
      </c>
      <c r="D117" s="9" t="s">
        <v>487</v>
      </c>
      <c r="E117" s="314" t="s">
        <v>498</v>
      </c>
      <c r="F117" s="270">
        <v>1</v>
      </c>
      <c r="G117" s="235" t="s">
        <v>61</v>
      </c>
      <c r="H117" s="245">
        <v>0</v>
      </c>
      <c r="I117" s="242">
        <f t="shared" si="1"/>
        <v>0</v>
      </c>
    </row>
    <row r="118" spans="1:9" x14ac:dyDescent="0.2">
      <c r="A118" s="302" t="s">
        <v>499</v>
      </c>
      <c r="B118" s="303" t="s">
        <v>500</v>
      </c>
      <c r="C118" s="4" t="s">
        <v>835</v>
      </c>
      <c r="D118" s="9" t="s">
        <v>487</v>
      </c>
      <c r="E118" s="314" t="s">
        <v>501</v>
      </c>
      <c r="F118" s="270">
        <v>1</v>
      </c>
      <c r="G118" s="235" t="s">
        <v>61</v>
      </c>
      <c r="H118" s="245">
        <v>0</v>
      </c>
      <c r="I118" s="242">
        <f t="shared" si="1"/>
        <v>0</v>
      </c>
    </row>
    <row r="119" spans="1:9" x14ac:dyDescent="0.2">
      <c r="A119" s="302" t="s">
        <v>502</v>
      </c>
      <c r="B119" s="303" t="s">
        <v>839</v>
      </c>
      <c r="C119" s="234" t="s">
        <v>840</v>
      </c>
      <c r="D119" s="9" t="s">
        <v>487</v>
      </c>
      <c r="E119" s="314" t="s">
        <v>841</v>
      </c>
      <c r="F119" s="269">
        <v>1</v>
      </c>
      <c r="G119" s="235" t="s">
        <v>61</v>
      </c>
      <c r="H119" s="245">
        <v>0</v>
      </c>
      <c r="I119" s="242">
        <f t="shared" si="1"/>
        <v>0</v>
      </c>
    </row>
    <row r="120" spans="1:9" x14ac:dyDescent="0.2">
      <c r="A120" s="302" t="s">
        <v>506</v>
      </c>
      <c r="B120" s="303" t="s">
        <v>843</v>
      </c>
      <c r="C120" s="234" t="s">
        <v>840</v>
      </c>
      <c r="D120" s="9" t="s">
        <v>487</v>
      </c>
      <c r="E120" s="314" t="s">
        <v>844</v>
      </c>
      <c r="F120" s="269">
        <v>1</v>
      </c>
      <c r="G120" s="235" t="s">
        <v>61</v>
      </c>
      <c r="H120" s="245">
        <v>0</v>
      </c>
      <c r="I120" s="242">
        <f t="shared" si="1"/>
        <v>0</v>
      </c>
    </row>
    <row r="121" spans="1:9" x14ac:dyDescent="0.2">
      <c r="A121" s="302" t="s">
        <v>510</v>
      </c>
      <c r="B121" s="303" t="s">
        <v>490</v>
      </c>
      <c r="C121" s="234" t="s">
        <v>840</v>
      </c>
      <c r="D121" s="9" t="s">
        <v>487</v>
      </c>
      <c r="E121" s="314" t="s">
        <v>491</v>
      </c>
      <c r="F121" s="269">
        <v>1</v>
      </c>
      <c r="G121" s="235" t="s">
        <v>61</v>
      </c>
      <c r="H121" s="245">
        <v>0</v>
      </c>
      <c r="I121" s="242">
        <f t="shared" si="1"/>
        <v>0</v>
      </c>
    </row>
    <row r="122" spans="1:9" x14ac:dyDescent="0.2">
      <c r="A122" s="302" t="s">
        <v>514</v>
      </c>
      <c r="B122" s="303" t="s">
        <v>503</v>
      </c>
      <c r="C122" s="234" t="s">
        <v>504</v>
      </c>
      <c r="D122" s="9" t="s">
        <v>505</v>
      </c>
      <c r="E122" s="314" t="s">
        <v>97</v>
      </c>
      <c r="F122" s="270">
        <v>1</v>
      </c>
      <c r="G122" s="235" t="s">
        <v>61</v>
      </c>
      <c r="H122" s="245">
        <v>0</v>
      </c>
      <c r="I122" s="242">
        <f t="shared" si="1"/>
        <v>0</v>
      </c>
    </row>
    <row r="123" spans="1:9" x14ac:dyDescent="0.2">
      <c r="A123" s="302" t="s">
        <v>518</v>
      </c>
      <c r="B123" s="303" t="s">
        <v>507</v>
      </c>
      <c r="C123" s="234" t="s">
        <v>508</v>
      </c>
      <c r="D123" s="9" t="s">
        <v>509</v>
      </c>
      <c r="E123" s="314">
        <v>2591160000</v>
      </c>
      <c r="F123" s="270">
        <v>1</v>
      </c>
      <c r="G123" s="235" t="s">
        <v>61</v>
      </c>
      <c r="H123" s="245">
        <v>0</v>
      </c>
      <c r="I123" s="242">
        <f t="shared" si="1"/>
        <v>0</v>
      </c>
    </row>
    <row r="124" spans="1:9" x14ac:dyDescent="0.2">
      <c r="A124" s="302" t="s">
        <v>522</v>
      </c>
      <c r="B124" s="303" t="s">
        <v>511</v>
      </c>
      <c r="C124" s="234" t="s">
        <v>512</v>
      </c>
      <c r="D124" s="28" t="s">
        <v>505</v>
      </c>
      <c r="E124" s="314" t="s">
        <v>513</v>
      </c>
      <c r="F124" s="269">
        <v>1</v>
      </c>
      <c r="G124" s="235" t="s">
        <v>61</v>
      </c>
      <c r="H124" s="245">
        <v>0</v>
      </c>
      <c r="I124" s="242">
        <f t="shared" si="1"/>
        <v>0</v>
      </c>
    </row>
    <row r="125" spans="1:9" x14ac:dyDescent="0.2">
      <c r="A125" s="302" t="s">
        <v>527</v>
      </c>
      <c r="B125" s="303" t="s">
        <v>515</v>
      </c>
      <c r="C125" s="234" t="s">
        <v>516</v>
      </c>
      <c r="D125" s="28" t="s">
        <v>505</v>
      </c>
      <c r="E125" s="314" t="s">
        <v>517</v>
      </c>
      <c r="F125" s="270">
        <v>1</v>
      </c>
      <c r="G125" s="235" t="s">
        <v>61</v>
      </c>
      <c r="H125" s="245">
        <v>0</v>
      </c>
      <c r="I125" s="242">
        <f t="shared" si="1"/>
        <v>0</v>
      </c>
    </row>
    <row r="126" spans="1:9" x14ac:dyDescent="0.2">
      <c r="A126" s="302" t="s">
        <v>531</v>
      </c>
      <c r="B126" s="303" t="s">
        <v>519</v>
      </c>
      <c r="C126" s="234" t="s">
        <v>520</v>
      </c>
      <c r="D126" s="28" t="s">
        <v>505</v>
      </c>
      <c r="E126" s="314" t="s">
        <v>521</v>
      </c>
      <c r="F126" s="270">
        <v>1</v>
      </c>
      <c r="G126" s="235" t="s">
        <v>61</v>
      </c>
      <c r="H126" s="245">
        <v>0</v>
      </c>
      <c r="I126" s="242">
        <f t="shared" si="1"/>
        <v>0</v>
      </c>
    </row>
    <row r="127" spans="1:9" x14ac:dyDescent="0.2">
      <c r="A127" s="302" t="s">
        <v>534</v>
      </c>
      <c r="B127" s="303" t="s">
        <v>523</v>
      </c>
      <c r="C127" s="234" t="s">
        <v>524</v>
      </c>
      <c r="D127" s="9" t="s">
        <v>525</v>
      </c>
      <c r="E127" s="314" t="s">
        <v>526</v>
      </c>
      <c r="F127" s="269">
        <v>1</v>
      </c>
      <c r="G127" s="235" t="s">
        <v>61</v>
      </c>
      <c r="H127" s="245">
        <v>0</v>
      </c>
      <c r="I127" s="242">
        <f t="shared" si="1"/>
        <v>0</v>
      </c>
    </row>
    <row r="128" spans="1:9" x14ac:dyDescent="0.2">
      <c r="A128" s="302" t="s">
        <v>537</v>
      </c>
      <c r="B128" s="313" t="s">
        <v>528</v>
      </c>
      <c r="C128" s="234" t="s">
        <v>529</v>
      </c>
      <c r="D128" s="9" t="s">
        <v>479</v>
      </c>
      <c r="E128" s="237" t="s">
        <v>530</v>
      </c>
      <c r="F128" s="334">
        <v>1</v>
      </c>
      <c r="G128" s="235" t="s">
        <v>61</v>
      </c>
      <c r="H128" s="245">
        <v>0</v>
      </c>
      <c r="I128" s="242">
        <f t="shared" si="1"/>
        <v>0</v>
      </c>
    </row>
    <row r="129" spans="1:9" x14ac:dyDescent="0.2">
      <c r="A129" s="302" t="s">
        <v>539</v>
      </c>
      <c r="B129" s="303" t="s">
        <v>532</v>
      </c>
      <c r="C129" s="234"/>
      <c r="D129" s="28" t="s">
        <v>487</v>
      </c>
      <c r="E129" s="314" t="s">
        <v>533</v>
      </c>
      <c r="F129" s="269">
        <v>1</v>
      </c>
      <c r="G129" s="235" t="s">
        <v>61</v>
      </c>
      <c r="H129" s="245">
        <v>0</v>
      </c>
      <c r="I129" s="242">
        <f t="shared" si="1"/>
        <v>0</v>
      </c>
    </row>
    <row r="130" spans="1:9" x14ac:dyDescent="0.2">
      <c r="A130" s="302" t="s">
        <v>542</v>
      </c>
      <c r="B130" s="303" t="s">
        <v>535</v>
      </c>
      <c r="C130" s="234"/>
      <c r="D130" s="28" t="s">
        <v>505</v>
      </c>
      <c r="E130" s="314" t="s">
        <v>536</v>
      </c>
      <c r="F130" s="269">
        <v>1</v>
      </c>
      <c r="G130" s="235" t="s">
        <v>61</v>
      </c>
      <c r="H130" s="245">
        <v>0</v>
      </c>
      <c r="I130" s="242">
        <f t="shared" si="1"/>
        <v>0</v>
      </c>
    </row>
    <row r="131" spans="1:9" x14ac:dyDescent="0.2">
      <c r="A131" s="302" t="s">
        <v>546</v>
      </c>
      <c r="B131" s="303" t="s">
        <v>538</v>
      </c>
      <c r="C131" s="234"/>
      <c r="D131" s="28"/>
      <c r="E131" s="314"/>
      <c r="F131" s="269">
        <v>1</v>
      </c>
      <c r="G131" s="235" t="s">
        <v>42</v>
      </c>
      <c r="H131" s="245">
        <v>0</v>
      </c>
      <c r="I131" s="242">
        <f t="shared" si="1"/>
        <v>0</v>
      </c>
    </row>
    <row r="132" spans="1:9" x14ac:dyDescent="0.2">
      <c r="A132" s="302" t="s">
        <v>549</v>
      </c>
      <c r="B132" s="4" t="s">
        <v>540</v>
      </c>
      <c r="C132" s="234"/>
      <c r="D132" s="9" t="s">
        <v>487</v>
      </c>
      <c r="E132" s="314" t="s">
        <v>541</v>
      </c>
      <c r="F132" s="13">
        <v>8</v>
      </c>
      <c r="G132" s="11" t="s">
        <v>61</v>
      </c>
      <c r="H132" s="245">
        <v>0</v>
      </c>
      <c r="I132" s="242">
        <f t="shared" si="1"/>
        <v>0</v>
      </c>
    </row>
    <row r="133" spans="1:9" x14ac:dyDescent="0.2">
      <c r="A133" s="302" t="s">
        <v>552</v>
      </c>
      <c r="B133" s="303" t="s">
        <v>543</v>
      </c>
      <c r="C133" s="234"/>
      <c r="D133" s="4" t="s">
        <v>544</v>
      </c>
      <c r="E133" s="314" t="s">
        <v>545</v>
      </c>
      <c r="F133" s="13">
        <v>2</v>
      </c>
      <c r="G133" s="11" t="s">
        <v>61</v>
      </c>
      <c r="H133" s="245">
        <v>0</v>
      </c>
      <c r="I133" s="242">
        <f t="shared" ref="I133:I151" si="2">F133*H133</f>
        <v>0</v>
      </c>
    </row>
    <row r="134" spans="1:9" x14ac:dyDescent="0.2">
      <c r="A134" s="302" t="s">
        <v>555</v>
      </c>
      <c r="B134" s="303" t="s">
        <v>547</v>
      </c>
      <c r="C134" s="234"/>
      <c r="D134" s="4" t="s">
        <v>544</v>
      </c>
      <c r="E134" s="314" t="s">
        <v>548</v>
      </c>
      <c r="F134" s="13">
        <v>2</v>
      </c>
      <c r="G134" s="11" t="s">
        <v>61</v>
      </c>
      <c r="H134" s="245">
        <v>0</v>
      </c>
      <c r="I134" s="242">
        <f t="shared" si="2"/>
        <v>0</v>
      </c>
    </row>
    <row r="135" spans="1:9" x14ac:dyDescent="0.2">
      <c r="A135" s="302" t="s">
        <v>559</v>
      </c>
      <c r="B135" s="303" t="s">
        <v>550</v>
      </c>
      <c r="C135" s="234"/>
      <c r="D135" s="9" t="s">
        <v>487</v>
      </c>
      <c r="E135" s="314" t="s">
        <v>551</v>
      </c>
      <c r="F135" s="13">
        <v>2</v>
      </c>
      <c r="G135" s="302" t="s">
        <v>61</v>
      </c>
      <c r="H135" s="245">
        <v>0</v>
      </c>
      <c r="I135" s="242">
        <f t="shared" si="2"/>
        <v>0</v>
      </c>
    </row>
    <row r="136" spans="1:9" x14ac:dyDescent="0.2">
      <c r="A136" s="302" t="s">
        <v>563</v>
      </c>
      <c r="B136" s="4" t="s">
        <v>553</v>
      </c>
      <c r="C136" s="234"/>
      <c r="D136" s="9" t="s">
        <v>554</v>
      </c>
      <c r="E136" s="314">
        <v>2901250</v>
      </c>
      <c r="F136" s="13">
        <v>2</v>
      </c>
      <c r="G136" s="11" t="s">
        <v>61</v>
      </c>
      <c r="H136" s="245">
        <v>0</v>
      </c>
      <c r="I136" s="242">
        <f t="shared" si="2"/>
        <v>0</v>
      </c>
    </row>
    <row r="137" spans="1:9" x14ac:dyDescent="0.2">
      <c r="A137" s="302" t="s">
        <v>567</v>
      </c>
      <c r="B137" s="4" t="s">
        <v>556</v>
      </c>
      <c r="C137" s="234"/>
      <c r="D137" s="9" t="s">
        <v>557</v>
      </c>
      <c r="E137" s="314" t="s">
        <v>558</v>
      </c>
      <c r="F137" s="13">
        <v>2</v>
      </c>
      <c r="G137" s="11" t="s">
        <v>61</v>
      </c>
      <c r="H137" s="245">
        <v>0</v>
      </c>
      <c r="I137" s="242">
        <f t="shared" si="2"/>
        <v>0</v>
      </c>
    </row>
    <row r="138" spans="1:9" x14ac:dyDescent="0.2">
      <c r="A138" s="302" t="s">
        <v>571</v>
      </c>
      <c r="B138" s="303" t="s">
        <v>953</v>
      </c>
      <c r="C138" s="234"/>
      <c r="D138" s="19" t="s">
        <v>954</v>
      </c>
      <c r="E138" s="314" t="s">
        <v>955</v>
      </c>
      <c r="F138" s="13">
        <v>100</v>
      </c>
      <c r="G138" s="302" t="s">
        <v>45</v>
      </c>
      <c r="H138" s="245">
        <v>0</v>
      </c>
      <c r="I138" s="242">
        <f t="shared" si="2"/>
        <v>0</v>
      </c>
    </row>
    <row r="139" spans="1:9" x14ac:dyDescent="0.2">
      <c r="A139" s="302" t="s">
        <v>956</v>
      </c>
      <c r="B139" s="4" t="s">
        <v>464</v>
      </c>
      <c r="C139" s="234"/>
      <c r="D139" s="9" t="s">
        <v>465</v>
      </c>
      <c r="E139" s="314" t="s">
        <v>466</v>
      </c>
      <c r="F139" s="13">
        <v>90</v>
      </c>
      <c r="G139" s="11" t="s">
        <v>45</v>
      </c>
      <c r="H139" s="245">
        <v>0</v>
      </c>
      <c r="I139" s="242">
        <f t="shared" si="2"/>
        <v>0</v>
      </c>
    </row>
    <row r="140" spans="1:9" x14ac:dyDescent="0.2">
      <c r="A140" s="302" t="s">
        <v>957</v>
      </c>
      <c r="B140" s="303" t="s">
        <v>560</v>
      </c>
      <c r="C140" s="234"/>
      <c r="D140" s="9" t="s">
        <v>561</v>
      </c>
      <c r="E140" s="314" t="s">
        <v>562</v>
      </c>
      <c r="F140" s="13">
        <v>2</v>
      </c>
      <c r="G140" s="302" t="s">
        <v>42</v>
      </c>
      <c r="H140" s="245">
        <v>0</v>
      </c>
      <c r="I140" s="242">
        <f t="shared" si="2"/>
        <v>0</v>
      </c>
    </row>
    <row r="141" spans="1:9" x14ac:dyDescent="0.2">
      <c r="A141" s="302" t="s">
        <v>958</v>
      </c>
      <c r="B141" s="303" t="s">
        <v>564</v>
      </c>
      <c r="C141" s="234"/>
      <c r="D141" s="9" t="s">
        <v>565</v>
      </c>
      <c r="E141" s="314" t="s">
        <v>566</v>
      </c>
      <c r="F141" s="269">
        <v>20</v>
      </c>
      <c r="G141" s="235" t="s">
        <v>45</v>
      </c>
      <c r="H141" s="245">
        <v>0</v>
      </c>
      <c r="I141" s="242">
        <f t="shared" si="2"/>
        <v>0</v>
      </c>
    </row>
    <row r="142" spans="1:9" x14ac:dyDescent="0.2">
      <c r="A142" s="302" t="s">
        <v>959</v>
      </c>
      <c r="B142" s="4" t="s">
        <v>568</v>
      </c>
      <c r="C142" s="234"/>
      <c r="D142" s="9" t="s">
        <v>569</v>
      </c>
      <c r="E142" s="314" t="s">
        <v>570</v>
      </c>
      <c r="F142" s="13">
        <v>3</v>
      </c>
      <c r="G142" s="11" t="s">
        <v>61</v>
      </c>
      <c r="H142" s="245">
        <v>0</v>
      </c>
      <c r="I142" s="242">
        <f t="shared" si="2"/>
        <v>0</v>
      </c>
    </row>
    <row r="143" spans="1:9" x14ac:dyDescent="0.2">
      <c r="A143" s="302" t="s">
        <v>960</v>
      </c>
      <c r="B143" s="303" t="s">
        <v>572</v>
      </c>
      <c r="C143" s="234"/>
      <c r="D143" s="9" t="s">
        <v>569</v>
      </c>
      <c r="E143" s="314" t="s">
        <v>573</v>
      </c>
      <c r="F143" s="13">
        <v>3</v>
      </c>
      <c r="G143" s="11" t="s">
        <v>61</v>
      </c>
      <c r="H143" s="245">
        <v>0</v>
      </c>
      <c r="I143" s="242">
        <f t="shared" si="2"/>
        <v>0</v>
      </c>
    </row>
    <row r="144" spans="1:9" x14ac:dyDescent="0.2">
      <c r="A144" s="319" t="s">
        <v>680</v>
      </c>
      <c r="B144" s="154" t="s">
        <v>961</v>
      </c>
      <c r="C144" s="321"/>
      <c r="D144" s="321"/>
      <c r="E144" s="321"/>
      <c r="F144" s="332"/>
      <c r="G144" s="322"/>
      <c r="H144" s="330"/>
      <c r="I144" s="161">
        <f>SUM(I145:I151)</f>
        <v>0</v>
      </c>
    </row>
    <row r="145" spans="1:13" ht="25.5" x14ac:dyDescent="0.2">
      <c r="A145" s="324" t="s">
        <v>682</v>
      </c>
      <c r="B145" s="305" t="s">
        <v>683</v>
      </c>
      <c r="C145" s="234" t="s">
        <v>684</v>
      </c>
      <c r="D145" s="353" t="s">
        <v>60</v>
      </c>
      <c r="E145" s="234" t="s">
        <v>684</v>
      </c>
      <c r="F145" s="379">
        <v>1</v>
      </c>
      <c r="G145" s="233" t="s">
        <v>61</v>
      </c>
      <c r="H145" s="245">
        <v>0</v>
      </c>
      <c r="I145" s="242">
        <f t="shared" si="2"/>
        <v>0</v>
      </c>
      <c r="J145" s="230"/>
      <c r="K145" s="230"/>
      <c r="L145" s="230"/>
      <c r="M145" s="230"/>
    </row>
    <row r="146" spans="1:13" ht="25.5" x14ac:dyDescent="0.2">
      <c r="A146" s="302" t="s">
        <v>685</v>
      </c>
      <c r="B146" s="305" t="s">
        <v>686</v>
      </c>
      <c r="C146" s="234" t="s">
        <v>687</v>
      </c>
      <c r="D146" s="9" t="s">
        <v>60</v>
      </c>
      <c r="E146" s="234" t="s">
        <v>687</v>
      </c>
      <c r="F146" s="70">
        <v>1</v>
      </c>
      <c r="G146" s="235" t="s">
        <v>61</v>
      </c>
      <c r="H146" s="245">
        <v>0</v>
      </c>
      <c r="I146" s="242">
        <f t="shared" si="2"/>
        <v>0</v>
      </c>
    </row>
    <row r="147" spans="1:13" ht="25.5" x14ac:dyDescent="0.2">
      <c r="A147" s="302" t="s">
        <v>688</v>
      </c>
      <c r="B147" s="305" t="s">
        <v>689</v>
      </c>
      <c r="C147" s="234" t="s">
        <v>690</v>
      </c>
      <c r="D147" s="9" t="s">
        <v>60</v>
      </c>
      <c r="E147" s="234" t="s">
        <v>690</v>
      </c>
      <c r="F147" s="70">
        <v>1</v>
      </c>
      <c r="G147" s="235" t="s">
        <v>61</v>
      </c>
      <c r="H147" s="245">
        <v>0</v>
      </c>
      <c r="I147" s="242">
        <f t="shared" si="2"/>
        <v>0</v>
      </c>
    </row>
    <row r="148" spans="1:13" ht="38.25" x14ac:dyDescent="0.2">
      <c r="A148" s="302" t="s">
        <v>691</v>
      </c>
      <c r="B148" s="305" t="s">
        <v>692</v>
      </c>
      <c r="C148" s="234" t="s">
        <v>693</v>
      </c>
      <c r="D148" s="9" t="s">
        <v>60</v>
      </c>
      <c r="E148" s="234" t="s">
        <v>693</v>
      </c>
      <c r="F148" s="70">
        <v>2</v>
      </c>
      <c r="G148" s="235" t="s">
        <v>61</v>
      </c>
      <c r="H148" s="245">
        <v>0</v>
      </c>
      <c r="I148" s="242">
        <f t="shared" si="2"/>
        <v>0</v>
      </c>
    </row>
    <row r="149" spans="1:13" ht="63.75" x14ac:dyDescent="0.2">
      <c r="A149" s="302" t="s">
        <v>694</v>
      </c>
      <c r="B149" s="305" t="s">
        <v>695</v>
      </c>
      <c r="C149" s="234" t="s">
        <v>696</v>
      </c>
      <c r="D149" s="9" t="s">
        <v>60</v>
      </c>
      <c r="E149" s="234" t="s">
        <v>696</v>
      </c>
      <c r="F149" s="70">
        <v>1</v>
      </c>
      <c r="G149" s="235" t="s">
        <v>61</v>
      </c>
      <c r="H149" s="245">
        <v>0</v>
      </c>
      <c r="I149" s="242">
        <f t="shared" si="2"/>
        <v>0</v>
      </c>
    </row>
    <row r="150" spans="1:13" ht="63.75" x14ac:dyDescent="0.2">
      <c r="A150" s="302" t="s">
        <v>697</v>
      </c>
      <c r="B150" s="305" t="s">
        <v>1389</v>
      </c>
      <c r="C150" s="234" t="s">
        <v>699</v>
      </c>
      <c r="D150" s="9" t="s">
        <v>60</v>
      </c>
      <c r="E150" s="234" t="s">
        <v>699</v>
      </c>
      <c r="F150" s="70">
        <v>1</v>
      </c>
      <c r="G150" s="235" t="s">
        <v>61</v>
      </c>
      <c r="H150" s="245">
        <v>0</v>
      </c>
      <c r="I150" s="242">
        <f t="shared" si="2"/>
        <v>0</v>
      </c>
    </row>
    <row r="151" spans="1:13" x14ac:dyDescent="0.2">
      <c r="A151" s="302" t="s">
        <v>700</v>
      </c>
      <c r="B151" s="305" t="s">
        <v>701</v>
      </c>
      <c r="C151" s="234" t="s">
        <v>702</v>
      </c>
      <c r="D151" s="9" t="s">
        <v>60</v>
      </c>
      <c r="E151" s="234" t="s">
        <v>702</v>
      </c>
      <c r="F151" s="70">
        <v>1</v>
      </c>
      <c r="G151" s="235" t="s">
        <v>61</v>
      </c>
      <c r="H151" s="245">
        <v>0</v>
      </c>
      <c r="I151" s="242">
        <f t="shared" si="2"/>
        <v>0</v>
      </c>
    </row>
    <row r="152" spans="1:13" x14ac:dyDescent="0.2">
      <c r="A152" s="536" t="s">
        <v>1391</v>
      </c>
      <c r="B152" s="537"/>
      <c r="C152" s="537"/>
      <c r="D152" s="537"/>
      <c r="E152" s="537"/>
      <c r="F152" s="537"/>
      <c r="G152" s="537"/>
      <c r="H152" s="538"/>
      <c r="I152" s="147">
        <f>I144+I111+I103+I93+I87+I82+I4</f>
        <v>0</v>
      </c>
    </row>
  </sheetData>
  <sheetProtection algorithmName="SHA-512" hashValue="A9LSHU32hGjDoepPr3plPeNa+F30r8uIvTNl8tQgbWTevG24Wk94WygHEwaoJcfw9MqPfPvXMrBhm8++FFw/nw==" saltValue="vIi6z6lsrbTC7tqF5mm67g==" spinCount="100000" sheet="1" objects="1" scenarios="1"/>
  <protectedRanges>
    <protectedRange sqref="H145:H151" name="Vahemik7"/>
    <protectedRange sqref="H112:H143" name="Vahemik6"/>
    <protectedRange sqref="H104:H110" name="Vahemik5"/>
    <protectedRange sqref="H94:H102" name="Vahemik4"/>
    <protectedRange sqref="H88:H92" name="Vahemik3"/>
    <protectedRange sqref="H83:H86" name="Vahemik2"/>
    <protectedRange sqref="H5:H81" name="Vahemik1"/>
  </protectedRanges>
  <mergeCells count="1">
    <mergeCell ref="A152:H1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BF75-50C4-48FC-BAA4-E93D664E499C}">
  <dimension ref="A1:M162"/>
  <sheetViews>
    <sheetView tabSelected="1" workbookViewId="0"/>
  </sheetViews>
  <sheetFormatPr defaultColWidth="9.140625" defaultRowHeight="12.75" x14ac:dyDescent="0.2"/>
  <cols>
    <col min="1" max="1" width="6" style="301" bestFit="1" customWidth="1"/>
    <col min="2" max="2" width="56.42578125" style="229" customWidth="1"/>
    <col min="3" max="3" width="48.140625" style="289" customWidth="1"/>
    <col min="4" max="4" width="17.28515625" style="229" bestFit="1" customWidth="1"/>
    <col min="5" max="5" width="28.7109375" style="266" bestFit="1" customWidth="1"/>
    <col min="6" max="6" width="4.5703125" style="229" bestFit="1" customWidth="1"/>
    <col min="7" max="7" width="7.42578125" style="268" bestFit="1" customWidth="1"/>
    <col min="8" max="8" width="17" style="328" customWidth="1"/>
    <col min="9" max="9" width="16.7109375" style="243" customWidth="1"/>
    <col min="10" max="13" width="9.140625" style="266"/>
    <col min="14" max="16384" width="9.140625" style="229"/>
  </cols>
  <sheetData>
    <row r="1" spans="1:9" x14ac:dyDescent="0.2">
      <c r="A1" s="134"/>
      <c r="B1" s="133" t="s">
        <v>1310</v>
      </c>
    </row>
    <row r="2" spans="1:9" x14ac:dyDescent="0.2">
      <c r="B2" s="96" t="s">
        <v>1311</v>
      </c>
    </row>
    <row r="3" spans="1:9" x14ac:dyDescent="0.2">
      <c r="A3" s="327" t="s">
        <v>576</v>
      </c>
      <c r="B3" s="128" t="s">
        <v>180</v>
      </c>
      <c r="C3" s="164" t="s">
        <v>181</v>
      </c>
      <c r="D3" s="128" t="s">
        <v>54</v>
      </c>
      <c r="E3" s="128" t="s">
        <v>182</v>
      </c>
      <c r="F3" s="157" t="s">
        <v>56</v>
      </c>
      <c r="G3" s="171" t="s">
        <v>55</v>
      </c>
      <c r="H3" s="329" t="s">
        <v>169</v>
      </c>
      <c r="I3" s="147" t="s">
        <v>575</v>
      </c>
    </row>
    <row r="4" spans="1:9" x14ac:dyDescent="0.2">
      <c r="A4" s="319">
        <v>1</v>
      </c>
      <c r="B4" s="145" t="s">
        <v>184</v>
      </c>
      <c r="C4" s="325"/>
      <c r="D4" s="326"/>
      <c r="E4" s="58"/>
      <c r="F4" s="326"/>
      <c r="G4" s="332"/>
      <c r="H4" s="331"/>
      <c r="I4" s="161">
        <f>SUM(I5:I84)</f>
        <v>0</v>
      </c>
    </row>
    <row r="5" spans="1:9" x14ac:dyDescent="0.2">
      <c r="A5" s="302" t="s">
        <v>185</v>
      </c>
      <c r="B5" s="303" t="s">
        <v>186</v>
      </c>
      <c r="C5" s="316"/>
      <c r="D5" s="9" t="s">
        <v>60</v>
      </c>
      <c r="E5" s="303" t="s">
        <v>187</v>
      </c>
      <c r="F5" s="302" t="s">
        <v>42</v>
      </c>
      <c r="G5" s="13">
        <v>2</v>
      </c>
      <c r="H5" s="335">
        <v>0</v>
      </c>
      <c r="I5" s="242">
        <f>G5*H5</f>
        <v>0</v>
      </c>
    </row>
    <row r="6" spans="1:9" x14ac:dyDescent="0.2">
      <c r="A6" s="302" t="s">
        <v>188</v>
      </c>
      <c r="B6" s="303" t="s">
        <v>189</v>
      </c>
      <c r="C6" s="316"/>
      <c r="D6" s="9" t="s">
        <v>60</v>
      </c>
      <c r="E6" s="303" t="s">
        <v>190</v>
      </c>
      <c r="F6" s="302" t="s">
        <v>42</v>
      </c>
      <c r="G6" s="13">
        <v>2</v>
      </c>
      <c r="H6" s="335">
        <v>0</v>
      </c>
      <c r="I6" s="242">
        <f t="shared" ref="I6:I69" si="0">G6*H6</f>
        <v>0</v>
      </c>
    </row>
    <row r="7" spans="1:9" x14ac:dyDescent="0.2">
      <c r="A7" s="302" t="s">
        <v>191</v>
      </c>
      <c r="B7" s="4" t="s">
        <v>192</v>
      </c>
      <c r="C7" s="105"/>
      <c r="D7" s="9" t="s">
        <v>60</v>
      </c>
      <c r="E7" s="4" t="s">
        <v>193</v>
      </c>
      <c r="F7" s="11" t="s">
        <v>42</v>
      </c>
      <c r="G7" s="13">
        <v>2</v>
      </c>
      <c r="H7" s="335">
        <v>0</v>
      </c>
      <c r="I7" s="242">
        <f t="shared" si="0"/>
        <v>0</v>
      </c>
    </row>
    <row r="8" spans="1:9" x14ac:dyDescent="0.2">
      <c r="A8" s="302" t="s">
        <v>194</v>
      </c>
      <c r="B8" s="4" t="s">
        <v>195</v>
      </c>
      <c r="C8" s="105"/>
      <c r="D8" s="9" t="s">
        <v>60</v>
      </c>
      <c r="E8" s="4" t="s">
        <v>196</v>
      </c>
      <c r="F8" s="11" t="s">
        <v>42</v>
      </c>
      <c r="G8" s="13">
        <v>1</v>
      </c>
      <c r="H8" s="335">
        <v>0</v>
      </c>
      <c r="I8" s="242">
        <f t="shared" si="0"/>
        <v>0</v>
      </c>
    </row>
    <row r="9" spans="1:9" x14ac:dyDescent="0.2">
      <c r="A9" s="302" t="s">
        <v>197</v>
      </c>
      <c r="B9" s="4" t="s">
        <v>198</v>
      </c>
      <c r="C9" s="105"/>
      <c r="D9" s="9" t="s">
        <v>60</v>
      </c>
      <c r="E9" s="4" t="s">
        <v>199</v>
      </c>
      <c r="F9" s="11" t="s">
        <v>42</v>
      </c>
      <c r="G9" s="13">
        <v>1</v>
      </c>
      <c r="H9" s="335">
        <v>0</v>
      </c>
      <c r="I9" s="242">
        <f t="shared" si="0"/>
        <v>0</v>
      </c>
    </row>
    <row r="10" spans="1:9" x14ac:dyDescent="0.2">
      <c r="A10" s="302" t="s">
        <v>200</v>
      </c>
      <c r="B10" s="4" t="s">
        <v>201</v>
      </c>
      <c r="C10" s="105"/>
      <c r="D10" s="9" t="s">
        <v>60</v>
      </c>
      <c r="E10" s="4" t="s">
        <v>202</v>
      </c>
      <c r="F10" s="11" t="s">
        <v>42</v>
      </c>
      <c r="G10" s="13">
        <v>4</v>
      </c>
      <c r="H10" s="335">
        <v>0</v>
      </c>
      <c r="I10" s="242">
        <f t="shared" si="0"/>
        <v>0</v>
      </c>
    </row>
    <row r="11" spans="1:9" x14ac:dyDescent="0.2">
      <c r="A11" s="302" t="s">
        <v>203</v>
      </c>
      <c r="B11" s="4" t="s">
        <v>204</v>
      </c>
      <c r="C11" s="105"/>
      <c r="D11" s="9" t="s">
        <v>60</v>
      </c>
      <c r="E11" s="4" t="s">
        <v>205</v>
      </c>
      <c r="F11" s="11" t="s">
        <v>42</v>
      </c>
      <c r="G11" s="13">
        <v>4</v>
      </c>
      <c r="H11" s="335">
        <v>0</v>
      </c>
      <c r="I11" s="242">
        <f t="shared" si="0"/>
        <v>0</v>
      </c>
    </row>
    <row r="12" spans="1:9" x14ac:dyDescent="0.2">
      <c r="A12" s="302" t="s">
        <v>206</v>
      </c>
      <c r="B12" s="15" t="s">
        <v>207</v>
      </c>
      <c r="C12" s="73" t="s">
        <v>208</v>
      </c>
      <c r="D12" s="9" t="s">
        <v>60</v>
      </c>
      <c r="E12" s="15" t="s">
        <v>72</v>
      </c>
      <c r="F12" s="6" t="s">
        <v>61</v>
      </c>
      <c r="G12" s="14" t="s">
        <v>132</v>
      </c>
      <c r="H12" s="335">
        <v>0</v>
      </c>
      <c r="I12" s="242">
        <f t="shared" si="0"/>
        <v>0</v>
      </c>
    </row>
    <row r="13" spans="1:9" x14ac:dyDescent="0.2">
      <c r="A13" s="302" t="s">
        <v>209</v>
      </c>
      <c r="B13" s="15" t="s">
        <v>210</v>
      </c>
      <c r="C13" s="105" t="s">
        <v>211</v>
      </c>
      <c r="D13" s="4" t="s">
        <v>76</v>
      </c>
      <c r="E13" s="15" t="s">
        <v>212</v>
      </c>
      <c r="F13" s="6" t="s">
        <v>61</v>
      </c>
      <c r="G13" s="14" t="s">
        <v>135</v>
      </c>
      <c r="H13" s="335">
        <v>0</v>
      </c>
      <c r="I13" s="242">
        <f t="shared" si="0"/>
        <v>0</v>
      </c>
    </row>
    <row r="14" spans="1:9" x14ac:dyDescent="0.2">
      <c r="A14" s="302" t="s">
        <v>213</v>
      </c>
      <c r="B14" s="15" t="s">
        <v>126</v>
      </c>
      <c r="C14" s="105" t="s">
        <v>214</v>
      </c>
      <c r="D14" s="4" t="s">
        <v>76</v>
      </c>
      <c r="E14" s="15" t="s">
        <v>215</v>
      </c>
      <c r="F14" s="6" t="s">
        <v>61</v>
      </c>
      <c r="G14" s="14" t="s">
        <v>359</v>
      </c>
      <c r="H14" s="335">
        <v>0</v>
      </c>
      <c r="I14" s="242">
        <f t="shared" si="0"/>
        <v>0</v>
      </c>
    </row>
    <row r="15" spans="1:9" x14ac:dyDescent="0.2">
      <c r="A15" s="302" t="s">
        <v>216</v>
      </c>
      <c r="B15" s="15" t="s">
        <v>217</v>
      </c>
      <c r="C15" s="105" t="s">
        <v>218</v>
      </c>
      <c r="D15" s="4" t="s">
        <v>76</v>
      </c>
      <c r="E15" s="15" t="s">
        <v>219</v>
      </c>
      <c r="F15" s="6" t="s">
        <v>61</v>
      </c>
      <c r="G15" s="14" t="s">
        <v>135</v>
      </c>
      <c r="H15" s="335">
        <v>0</v>
      </c>
      <c r="I15" s="242">
        <f t="shared" si="0"/>
        <v>0</v>
      </c>
    </row>
    <row r="16" spans="1:9" ht="76.5" x14ac:dyDescent="0.2">
      <c r="A16" s="302" t="s">
        <v>221</v>
      </c>
      <c r="B16" s="73" t="s">
        <v>222</v>
      </c>
      <c r="C16" s="73" t="s">
        <v>223</v>
      </c>
      <c r="D16" s="9" t="s">
        <v>60</v>
      </c>
      <c r="E16" s="305" t="s">
        <v>1058</v>
      </c>
      <c r="F16" s="6" t="s">
        <v>61</v>
      </c>
      <c r="G16" s="14" t="s">
        <v>183</v>
      </c>
      <c r="H16" s="335">
        <v>0</v>
      </c>
      <c r="I16" s="242">
        <f t="shared" si="0"/>
        <v>0</v>
      </c>
    </row>
    <row r="17" spans="1:9" ht="25.5" x14ac:dyDescent="0.2">
      <c r="A17" s="302" t="s">
        <v>225</v>
      </c>
      <c r="B17" s="73" t="s">
        <v>226</v>
      </c>
      <c r="C17" s="73" t="s">
        <v>64</v>
      </c>
      <c r="D17" s="9" t="s">
        <v>60</v>
      </c>
      <c r="E17" s="4" t="s">
        <v>63</v>
      </c>
      <c r="F17" s="6" t="s">
        <v>61</v>
      </c>
      <c r="G17" s="14" t="s">
        <v>183</v>
      </c>
      <c r="H17" s="335">
        <v>0</v>
      </c>
      <c r="I17" s="242">
        <f t="shared" si="0"/>
        <v>0</v>
      </c>
    </row>
    <row r="18" spans="1:9" s="306" customFormat="1" ht="76.5" x14ac:dyDescent="0.25">
      <c r="A18" s="302" t="s">
        <v>227</v>
      </c>
      <c r="B18" s="73" t="s">
        <v>228</v>
      </c>
      <c r="C18" s="73" t="s">
        <v>229</v>
      </c>
      <c r="D18" s="9" t="s">
        <v>60</v>
      </c>
      <c r="E18" s="73" t="s">
        <v>65</v>
      </c>
      <c r="F18" s="6" t="s">
        <v>61</v>
      </c>
      <c r="G18" s="13">
        <v>1</v>
      </c>
      <c r="H18" s="335">
        <v>0</v>
      </c>
      <c r="I18" s="242">
        <f t="shared" si="0"/>
        <v>0</v>
      </c>
    </row>
    <row r="19" spans="1:9" ht="76.5" x14ac:dyDescent="0.2">
      <c r="A19" s="302" t="s">
        <v>230</v>
      </c>
      <c r="B19" s="73" t="s">
        <v>231</v>
      </c>
      <c r="C19" s="73" t="s">
        <v>232</v>
      </c>
      <c r="D19" s="9" t="s">
        <v>60</v>
      </c>
      <c r="E19" s="4" t="s">
        <v>66</v>
      </c>
      <c r="F19" s="6" t="s">
        <v>61</v>
      </c>
      <c r="G19" s="14">
        <v>1</v>
      </c>
      <c r="H19" s="335">
        <v>0</v>
      </c>
      <c r="I19" s="242">
        <f t="shared" si="0"/>
        <v>0</v>
      </c>
    </row>
    <row r="20" spans="1:9" ht="38.25" x14ac:dyDescent="0.2">
      <c r="A20" s="302" t="s">
        <v>233</v>
      </c>
      <c r="B20" s="73" t="s">
        <v>234</v>
      </c>
      <c r="C20" s="73" t="s">
        <v>235</v>
      </c>
      <c r="D20" s="9" t="s">
        <v>60</v>
      </c>
      <c r="E20" s="4" t="s">
        <v>67</v>
      </c>
      <c r="F20" s="6" t="s">
        <v>61</v>
      </c>
      <c r="G20" s="14">
        <v>1</v>
      </c>
      <c r="H20" s="335">
        <v>0</v>
      </c>
      <c r="I20" s="242">
        <f t="shared" si="0"/>
        <v>0</v>
      </c>
    </row>
    <row r="21" spans="1:9" ht="51" x14ac:dyDescent="0.2">
      <c r="A21" s="302" t="s">
        <v>236</v>
      </c>
      <c r="B21" s="73" t="s">
        <v>237</v>
      </c>
      <c r="C21" s="73" t="s">
        <v>1059</v>
      </c>
      <c r="D21" s="9" t="s">
        <v>60</v>
      </c>
      <c r="E21" s="4" t="s">
        <v>68</v>
      </c>
      <c r="F21" s="6" t="s">
        <v>61</v>
      </c>
      <c r="G21" s="14">
        <v>2</v>
      </c>
      <c r="H21" s="335">
        <v>0</v>
      </c>
      <c r="I21" s="242">
        <f t="shared" si="0"/>
        <v>0</v>
      </c>
    </row>
    <row r="22" spans="1:9" ht="51" x14ac:dyDescent="0.2">
      <c r="A22" s="302" t="s">
        <v>239</v>
      </c>
      <c r="B22" s="73" t="s">
        <v>240</v>
      </c>
      <c r="C22" s="73" t="s">
        <v>1060</v>
      </c>
      <c r="D22" s="9" t="s">
        <v>60</v>
      </c>
      <c r="E22" s="4" t="s">
        <v>69</v>
      </c>
      <c r="F22" s="6" t="s">
        <v>61</v>
      </c>
      <c r="G22" s="14">
        <v>7</v>
      </c>
      <c r="H22" s="335">
        <v>0</v>
      </c>
      <c r="I22" s="242">
        <f t="shared" si="0"/>
        <v>0</v>
      </c>
    </row>
    <row r="23" spans="1:9" ht="51" x14ac:dyDescent="0.2">
      <c r="A23" s="302" t="s">
        <v>242</v>
      </c>
      <c r="B23" s="73" t="s">
        <v>243</v>
      </c>
      <c r="C23" s="73" t="s">
        <v>1061</v>
      </c>
      <c r="D23" s="9" t="s">
        <v>60</v>
      </c>
      <c r="E23" s="4" t="s">
        <v>71</v>
      </c>
      <c r="F23" s="6" t="s">
        <v>61</v>
      </c>
      <c r="G23" s="14">
        <v>11</v>
      </c>
      <c r="H23" s="335">
        <v>0</v>
      </c>
      <c r="I23" s="242">
        <f t="shared" si="0"/>
        <v>0</v>
      </c>
    </row>
    <row r="24" spans="1:9" ht="51" x14ac:dyDescent="0.2">
      <c r="A24" s="302" t="s">
        <v>245</v>
      </c>
      <c r="B24" s="73" t="s">
        <v>246</v>
      </c>
      <c r="C24" s="73" t="s">
        <v>247</v>
      </c>
      <c r="D24" s="9" t="s">
        <v>60</v>
      </c>
      <c r="E24" s="4" t="s">
        <v>70</v>
      </c>
      <c r="F24" s="6" t="s">
        <v>61</v>
      </c>
      <c r="G24" s="14">
        <v>1</v>
      </c>
      <c r="H24" s="335">
        <v>0</v>
      </c>
      <c r="I24" s="242">
        <f t="shared" si="0"/>
        <v>0</v>
      </c>
    </row>
    <row r="25" spans="1:9" x14ac:dyDescent="0.2">
      <c r="A25" s="302" t="s">
        <v>248</v>
      </c>
      <c r="B25" s="73" t="s">
        <v>249</v>
      </c>
      <c r="C25" s="73" t="s">
        <v>250</v>
      </c>
      <c r="D25" s="9" t="s">
        <v>60</v>
      </c>
      <c r="E25" s="4" t="s">
        <v>250</v>
      </c>
      <c r="F25" s="6" t="s">
        <v>61</v>
      </c>
      <c r="G25" s="14">
        <v>1</v>
      </c>
      <c r="H25" s="335">
        <v>0</v>
      </c>
      <c r="I25" s="242">
        <f t="shared" si="0"/>
        <v>0</v>
      </c>
    </row>
    <row r="26" spans="1:9" x14ac:dyDescent="0.2">
      <c r="A26" s="302" t="s">
        <v>251</v>
      </c>
      <c r="B26" s="15" t="s">
        <v>252</v>
      </c>
      <c r="C26" s="105" t="s">
        <v>92</v>
      </c>
      <c r="D26" s="9" t="s">
        <v>60</v>
      </c>
      <c r="E26" s="4" t="s">
        <v>92</v>
      </c>
      <c r="F26" s="6" t="s">
        <v>61</v>
      </c>
      <c r="G26" s="14">
        <v>1</v>
      </c>
      <c r="H26" s="335">
        <v>0</v>
      </c>
      <c r="I26" s="242">
        <f t="shared" si="0"/>
        <v>0</v>
      </c>
    </row>
    <row r="27" spans="1:9" x14ac:dyDescent="0.2">
      <c r="A27" s="302" t="s">
        <v>253</v>
      </c>
      <c r="B27" s="15" t="s">
        <v>727</v>
      </c>
      <c r="C27" s="105" t="s">
        <v>255</v>
      </c>
      <c r="D27" s="15" t="s">
        <v>76</v>
      </c>
      <c r="E27" s="15" t="s">
        <v>728</v>
      </c>
      <c r="F27" s="6" t="s">
        <v>61</v>
      </c>
      <c r="G27" s="14" t="s">
        <v>183</v>
      </c>
      <c r="H27" s="335">
        <v>0</v>
      </c>
      <c r="I27" s="242">
        <f t="shared" si="0"/>
        <v>0</v>
      </c>
    </row>
    <row r="28" spans="1:9" x14ac:dyDescent="0.2">
      <c r="A28" s="302" t="s">
        <v>257</v>
      </c>
      <c r="B28" s="16" t="s">
        <v>258</v>
      </c>
      <c r="C28" s="18" t="s">
        <v>94</v>
      </c>
      <c r="D28" s="9" t="s">
        <v>60</v>
      </c>
      <c r="E28" s="16" t="s">
        <v>94</v>
      </c>
      <c r="F28" s="6" t="s">
        <v>61</v>
      </c>
      <c r="G28" s="14">
        <v>1</v>
      </c>
      <c r="H28" s="335">
        <v>0</v>
      </c>
      <c r="I28" s="242">
        <f t="shared" si="0"/>
        <v>0</v>
      </c>
    </row>
    <row r="29" spans="1:9" x14ac:dyDescent="0.2">
      <c r="A29" s="302" t="s">
        <v>259</v>
      </c>
      <c r="B29" s="15" t="s">
        <v>260</v>
      </c>
      <c r="C29" s="105" t="s">
        <v>261</v>
      </c>
      <c r="D29" s="9" t="s">
        <v>60</v>
      </c>
      <c r="E29" s="15" t="s">
        <v>261</v>
      </c>
      <c r="F29" s="6" t="s">
        <v>61</v>
      </c>
      <c r="G29" s="14" t="s">
        <v>109</v>
      </c>
      <c r="H29" s="335">
        <v>0</v>
      </c>
      <c r="I29" s="242">
        <f t="shared" si="0"/>
        <v>0</v>
      </c>
    </row>
    <row r="30" spans="1:9" x14ac:dyDescent="0.2">
      <c r="A30" s="302" t="s">
        <v>262</v>
      </c>
      <c r="B30" s="16" t="s">
        <v>730</v>
      </c>
      <c r="C30" s="105" t="s">
        <v>264</v>
      </c>
      <c r="D30" s="9" t="s">
        <v>60</v>
      </c>
      <c r="E30" s="15" t="s">
        <v>264</v>
      </c>
      <c r="F30" s="6" t="s">
        <v>61</v>
      </c>
      <c r="G30" s="14" t="s">
        <v>183</v>
      </c>
      <c r="H30" s="335">
        <v>0</v>
      </c>
      <c r="I30" s="242">
        <f t="shared" si="0"/>
        <v>0</v>
      </c>
    </row>
    <row r="31" spans="1:9" x14ac:dyDescent="0.2">
      <c r="A31" s="302" t="s">
        <v>265</v>
      </c>
      <c r="B31" s="16" t="s">
        <v>941</v>
      </c>
      <c r="C31" s="105" t="s">
        <v>267</v>
      </c>
      <c r="D31" s="9" t="s">
        <v>60</v>
      </c>
      <c r="E31" s="15" t="s">
        <v>267</v>
      </c>
      <c r="F31" s="6" t="s">
        <v>61</v>
      </c>
      <c r="G31" s="14" t="s">
        <v>109</v>
      </c>
      <c r="H31" s="335">
        <v>0</v>
      </c>
      <c r="I31" s="242">
        <f t="shared" si="0"/>
        <v>0</v>
      </c>
    </row>
    <row r="32" spans="1:9" x14ac:dyDescent="0.2">
      <c r="A32" s="302" t="s">
        <v>269</v>
      </c>
      <c r="B32" s="15" t="s">
        <v>270</v>
      </c>
      <c r="C32" s="105" t="s">
        <v>83</v>
      </c>
      <c r="D32" s="4" t="s">
        <v>76</v>
      </c>
      <c r="E32" s="15" t="s">
        <v>271</v>
      </c>
      <c r="F32" s="6" t="s">
        <v>61</v>
      </c>
      <c r="G32" s="14" t="s">
        <v>183</v>
      </c>
      <c r="H32" s="335">
        <v>0</v>
      </c>
      <c r="I32" s="242">
        <f t="shared" si="0"/>
        <v>0</v>
      </c>
    </row>
    <row r="33" spans="1:9" x14ac:dyDescent="0.2">
      <c r="A33" s="302" t="s">
        <v>272</v>
      </c>
      <c r="B33" s="15" t="s">
        <v>273</v>
      </c>
      <c r="C33" s="105" t="s">
        <v>84</v>
      </c>
      <c r="D33" s="4" t="s">
        <v>76</v>
      </c>
      <c r="E33" s="15" t="s">
        <v>274</v>
      </c>
      <c r="F33" s="6" t="s">
        <v>61</v>
      </c>
      <c r="G33" s="14" t="s">
        <v>275</v>
      </c>
      <c r="H33" s="335">
        <v>0</v>
      </c>
      <c r="I33" s="242">
        <f t="shared" si="0"/>
        <v>0</v>
      </c>
    </row>
    <row r="34" spans="1:9" x14ac:dyDescent="0.2">
      <c r="A34" s="302" t="s">
        <v>276</v>
      </c>
      <c r="B34" s="15" t="s">
        <v>273</v>
      </c>
      <c r="C34" s="105" t="s">
        <v>277</v>
      </c>
      <c r="D34" s="4" t="s">
        <v>76</v>
      </c>
      <c r="E34" s="15" t="s">
        <v>278</v>
      </c>
      <c r="F34" s="6" t="s">
        <v>61</v>
      </c>
      <c r="G34" s="14" t="s">
        <v>109</v>
      </c>
      <c r="H34" s="335">
        <v>0</v>
      </c>
      <c r="I34" s="242">
        <f t="shared" si="0"/>
        <v>0</v>
      </c>
    </row>
    <row r="35" spans="1:9" x14ac:dyDescent="0.2">
      <c r="A35" s="302" t="s">
        <v>280</v>
      </c>
      <c r="B35" s="15" t="s">
        <v>126</v>
      </c>
      <c r="C35" s="105" t="s">
        <v>82</v>
      </c>
      <c r="D35" s="4" t="s">
        <v>76</v>
      </c>
      <c r="E35" s="15" t="s">
        <v>281</v>
      </c>
      <c r="F35" s="6" t="s">
        <v>61</v>
      </c>
      <c r="G35" s="14" t="s">
        <v>183</v>
      </c>
      <c r="H35" s="335">
        <v>0</v>
      </c>
      <c r="I35" s="242">
        <f t="shared" si="0"/>
        <v>0</v>
      </c>
    </row>
    <row r="36" spans="1:9" x14ac:dyDescent="0.2">
      <c r="A36" s="302" t="s">
        <v>282</v>
      </c>
      <c r="B36" s="15" t="s">
        <v>79</v>
      </c>
      <c r="C36" s="105" t="s">
        <v>283</v>
      </c>
      <c r="D36" s="4" t="s">
        <v>76</v>
      </c>
      <c r="E36" s="15" t="s">
        <v>284</v>
      </c>
      <c r="F36" s="6" t="s">
        <v>61</v>
      </c>
      <c r="G36" s="14" t="s">
        <v>109</v>
      </c>
      <c r="H36" s="335">
        <v>0</v>
      </c>
      <c r="I36" s="242">
        <f t="shared" si="0"/>
        <v>0</v>
      </c>
    </row>
    <row r="37" spans="1:9" x14ac:dyDescent="0.2">
      <c r="A37" s="302" t="s">
        <v>285</v>
      </c>
      <c r="B37" s="15" t="s">
        <v>79</v>
      </c>
      <c r="C37" s="105" t="s">
        <v>286</v>
      </c>
      <c r="D37" s="4" t="s">
        <v>76</v>
      </c>
      <c r="E37" s="15" t="s">
        <v>287</v>
      </c>
      <c r="F37" s="6" t="s">
        <v>61</v>
      </c>
      <c r="G37" s="14" t="s">
        <v>109</v>
      </c>
      <c r="H37" s="335">
        <v>0</v>
      </c>
      <c r="I37" s="242">
        <f t="shared" si="0"/>
        <v>0</v>
      </c>
    </row>
    <row r="38" spans="1:9" x14ac:dyDescent="0.2">
      <c r="A38" s="302" t="s">
        <v>288</v>
      </c>
      <c r="B38" s="15" t="s">
        <v>79</v>
      </c>
      <c r="C38" s="105" t="s">
        <v>289</v>
      </c>
      <c r="D38" s="4" t="s">
        <v>76</v>
      </c>
      <c r="E38" s="19">
        <v>1985600000</v>
      </c>
      <c r="F38" s="6" t="s">
        <v>61</v>
      </c>
      <c r="G38" s="14">
        <v>4</v>
      </c>
      <c r="H38" s="335">
        <v>0</v>
      </c>
      <c r="I38" s="242">
        <f t="shared" si="0"/>
        <v>0</v>
      </c>
    </row>
    <row r="39" spans="1:9" x14ac:dyDescent="0.2">
      <c r="A39" s="302" t="s">
        <v>290</v>
      </c>
      <c r="B39" s="15" t="s">
        <v>291</v>
      </c>
      <c r="C39" s="105" t="s">
        <v>292</v>
      </c>
      <c r="D39" s="4" t="s">
        <v>76</v>
      </c>
      <c r="E39" s="15" t="s">
        <v>293</v>
      </c>
      <c r="F39" s="6" t="s">
        <v>61</v>
      </c>
      <c r="G39" s="14" t="s">
        <v>183</v>
      </c>
      <c r="H39" s="335">
        <v>0</v>
      </c>
      <c r="I39" s="242">
        <f t="shared" si="0"/>
        <v>0</v>
      </c>
    </row>
    <row r="40" spans="1:9" x14ac:dyDescent="0.2">
      <c r="A40" s="302" t="s">
        <v>294</v>
      </c>
      <c r="B40" s="15" t="s">
        <v>295</v>
      </c>
      <c r="C40" s="105" t="s">
        <v>296</v>
      </c>
      <c r="D40" s="4" t="s">
        <v>76</v>
      </c>
      <c r="E40" s="15" t="s">
        <v>297</v>
      </c>
      <c r="F40" s="6" t="s">
        <v>61</v>
      </c>
      <c r="G40" s="14" t="s">
        <v>268</v>
      </c>
      <c r="H40" s="335">
        <v>0</v>
      </c>
      <c r="I40" s="242">
        <f t="shared" si="0"/>
        <v>0</v>
      </c>
    </row>
    <row r="41" spans="1:9" x14ac:dyDescent="0.2">
      <c r="A41" s="302" t="s">
        <v>298</v>
      </c>
      <c r="B41" s="15" t="s">
        <v>79</v>
      </c>
      <c r="C41" s="105" t="s">
        <v>299</v>
      </c>
      <c r="D41" s="4" t="s">
        <v>76</v>
      </c>
      <c r="E41" s="19">
        <v>1527620000</v>
      </c>
      <c r="F41" s="6" t="s">
        <v>61</v>
      </c>
      <c r="G41" s="14">
        <v>3</v>
      </c>
      <c r="H41" s="335">
        <v>0</v>
      </c>
      <c r="I41" s="242">
        <f t="shared" si="0"/>
        <v>0</v>
      </c>
    </row>
    <row r="42" spans="1:9" x14ac:dyDescent="0.2">
      <c r="A42" s="302" t="s">
        <v>300</v>
      </c>
      <c r="B42" s="15" t="s">
        <v>79</v>
      </c>
      <c r="C42" s="105" t="s">
        <v>301</v>
      </c>
      <c r="D42" s="4" t="s">
        <v>76</v>
      </c>
      <c r="E42" s="19">
        <v>1527890000</v>
      </c>
      <c r="F42" s="6" t="s">
        <v>61</v>
      </c>
      <c r="G42" s="14">
        <v>2</v>
      </c>
      <c r="H42" s="335">
        <v>0</v>
      </c>
      <c r="I42" s="242">
        <f t="shared" si="0"/>
        <v>0</v>
      </c>
    </row>
    <row r="43" spans="1:9" x14ac:dyDescent="0.2">
      <c r="A43" s="302" t="s">
        <v>302</v>
      </c>
      <c r="B43" s="15" t="s">
        <v>126</v>
      </c>
      <c r="C43" s="105" t="s">
        <v>303</v>
      </c>
      <c r="D43" s="4" t="s">
        <v>76</v>
      </c>
      <c r="E43" s="15" t="s">
        <v>304</v>
      </c>
      <c r="F43" s="6" t="s">
        <v>61</v>
      </c>
      <c r="G43" s="14" t="s">
        <v>183</v>
      </c>
      <c r="H43" s="335">
        <v>0</v>
      </c>
      <c r="I43" s="242">
        <f t="shared" si="0"/>
        <v>0</v>
      </c>
    </row>
    <row r="44" spans="1:9" x14ac:dyDescent="0.2">
      <c r="A44" s="302" t="s">
        <v>305</v>
      </c>
      <c r="B44" s="15" t="s">
        <v>306</v>
      </c>
      <c r="C44" s="105" t="s">
        <v>99</v>
      </c>
      <c r="D44" s="18" t="s">
        <v>100</v>
      </c>
      <c r="E44" s="19">
        <v>2904603</v>
      </c>
      <c r="F44" s="6" t="s">
        <v>61</v>
      </c>
      <c r="G44" s="14" t="s">
        <v>183</v>
      </c>
      <c r="H44" s="335">
        <v>0</v>
      </c>
      <c r="I44" s="242">
        <f t="shared" si="0"/>
        <v>0</v>
      </c>
    </row>
    <row r="45" spans="1:9" x14ac:dyDescent="0.2">
      <c r="A45" s="302" t="s">
        <v>308</v>
      </c>
      <c r="B45" s="15" t="s">
        <v>309</v>
      </c>
      <c r="C45" s="105" t="s">
        <v>733</v>
      </c>
      <c r="D45" s="18" t="s">
        <v>100</v>
      </c>
      <c r="E45" s="19">
        <v>2907077</v>
      </c>
      <c r="F45" s="6" t="s">
        <v>61</v>
      </c>
      <c r="G45" s="14" t="s">
        <v>183</v>
      </c>
      <c r="H45" s="335">
        <v>0</v>
      </c>
      <c r="I45" s="242">
        <f t="shared" si="0"/>
        <v>0</v>
      </c>
    </row>
    <row r="46" spans="1:9" x14ac:dyDescent="0.2">
      <c r="A46" s="302" t="s">
        <v>311</v>
      </c>
      <c r="B46" s="15" t="s">
        <v>312</v>
      </c>
      <c r="C46" s="9" t="s">
        <v>313</v>
      </c>
      <c r="D46" s="18" t="s">
        <v>100</v>
      </c>
      <c r="E46" s="314">
        <v>2910119</v>
      </c>
      <c r="F46" s="6" t="s">
        <v>61</v>
      </c>
      <c r="G46" s="14" t="s">
        <v>183</v>
      </c>
      <c r="H46" s="335">
        <v>0</v>
      </c>
      <c r="I46" s="242">
        <f t="shared" si="0"/>
        <v>0</v>
      </c>
    </row>
    <row r="47" spans="1:9" x14ac:dyDescent="0.2">
      <c r="A47" s="302" t="s">
        <v>314</v>
      </c>
      <c r="B47" s="15" t="s">
        <v>315</v>
      </c>
      <c r="C47" s="9" t="s">
        <v>316</v>
      </c>
      <c r="D47" s="18" t="s">
        <v>100</v>
      </c>
      <c r="E47" s="19">
        <v>2910123</v>
      </c>
      <c r="F47" s="6" t="s">
        <v>61</v>
      </c>
      <c r="G47" s="14" t="s">
        <v>183</v>
      </c>
      <c r="H47" s="335">
        <v>0</v>
      </c>
      <c r="I47" s="242">
        <f t="shared" si="0"/>
        <v>0</v>
      </c>
    </row>
    <row r="48" spans="1:9" x14ac:dyDescent="0.2">
      <c r="A48" s="302" t="s">
        <v>317</v>
      </c>
      <c r="B48" s="15" t="s">
        <v>1062</v>
      </c>
      <c r="C48" s="105" t="s">
        <v>103</v>
      </c>
      <c r="D48" s="9" t="s">
        <v>60</v>
      </c>
      <c r="E48" s="15" t="s">
        <v>103</v>
      </c>
      <c r="F48" s="6" t="s">
        <v>61</v>
      </c>
      <c r="G48" s="14" t="s">
        <v>279</v>
      </c>
      <c r="H48" s="335">
        <v>0</v>
      </c>
      <c r="I48" s="242">
        <f t="shared" si="0"/>
        <v>0</v>
      </c>
    </row>
    <row r="49" spans="1:9" x14ac:dyDescent="0.2">
      <c r="A49" s="302" t="s">
        <v>319</v>
      </c>
      <c r="B49" s="16" t="s">
        <v>320</v>
      </c>
      <c r="C49" s="18" t="s">
        <v>321</v>
      </c>
      <c r="D49" s="9" t="s">
        <v>60</v>
      </c>
      <c r="E49" s="16" t="s">
        <v>321</v>
      </c>
      <c r="F49" s="6" t="s">
        <v>61</v>
      </c>
      <c r="G49" s="14" t="s">
        <v>279</v>
      </c>
      <c r="H49" s="335">
        <v>0</v>
      </c>
      <c r="I49" s="242">
        <f t="shared" si="0"/>
        <v>0</v>
      </c>
    </row>
    <row r="50" spans="1:9" x14ac:dyDescent="0.2">
      <c r="A50" s="302" t="s">
        <v>322</v>
      </c>
      <c r="B50" s="19" t="s">
        <v>126</v>
      </c>
      <c r="C50" s="9" t="s">
        <v>125</v>
      </c>
      <c r="D50" s="28" t="s">
        <v>76</v>
      </c>
      <c r="E50" s="19">
        <v>1046410000</v>
      </c>
      <c r="F50" s="6" t="s">
        <v>61</v>
      </c>
      <c r="G50" s="14">
        <v>12</v>
      </c>
      <c r="H50" s="335">
        <v>0</v>
      </c>
      <c r="I50" s="242">
        <f t="shared" si="0"/>
        <v>0</v>
      </c>
    </row>
    <row r="51" spans="1:9" x14ac:dyDescent="0.2">
      <c r="A51" s="302" t="s">
        <v>324</v>
      </c>
      <c r="B51" s="4" t="s">
        <v>128</v>
      </c>
      <c r="C51" s="73" t="s">
        <v>127</v>
      </c>
      <c r="D51" s="18" t="s">
        <v>100</v>
      </c>
      <c r="E51" s="19">
        <v>2906817</v>
      </c>
      <c r="F51" s="74" t="s">
        <v>61</v>
      </c>
      <c r="G51" s="14">
        <v>12</v>
      </c>
      <c r="H51" s="335">
        <v>0</v>
      </c>
      <c r="I51" s="242">
        <f t="shared" si="0"/>
        <v>0</v>
      </c>
    </row>
    <row r="52" spans="1:9" x14ac:dyDescent="0.2">
      <c r="A52" s="302" t="s">
        <v>328</v>
      </c>
      <c r="B52" s="15" t="s">
        <v>126</v>
      </c>
      <c r="C52" s="105" t="s">
        <v>119</v>
      </c>
      <c r="D52" s="4" t="s">
        <v>76</v>
      </c>
      <c r="E52" s="15" t="s">
        <v>323</v>
      </c>
      <c r="F52" s="6" t="s">
        <v>61</v>
      </c>
      <c r="G52" s="14" t="s">
        <v>279</v>
      </c>
      <c r="H52" s="335">
        <v>0</v>
      </c>
      <c r="I52" s="242">
        <f t="shared" si="0"/>
        <v>0</v>
      </c>
    </row>
    <row r="53" spans="1:9" x14ac:dyDescent="0.2">
      <c r="A53" s="302" t="s">
        <v>331</v>
      </c>
      <c r="B53" s="15" t="s">
        <v>329</v>
      </c>
      <c r="C53" s="105" t="s">
        <v>122</v>
      </c>
      <c r="D53" s="4" t="s">
        <v>76</v>
      </c>
      <c r="E53" s="15" t="s">
        <v>738</v>
      </c>
      <c r="F53" s="6" t="s">
        <v>61</v>
      </c>
      <c r="G53" s="14" t="s">
        <v>124</v>
      </c>
      <c r="H53" s="335">
        <v>0</v>
      </c>
      <c r="I53" s="242">
        <f t="shared" si="0"/>
        <v>0</v>
      </c>
    </row>
    <row r="54" spans="1:9" x14ac:dyDescent="0.2">
      <c r="A54" s="302" t="s">
        <v>333</v>
      </c>
      <c r="B54" s="15" t="s">
        <v>1063</v>
      </c>
      <c r="C54" s="105" t="s">
        <v>326</v>
      </c>
      <c r="D54" s="4" t="s">
        <v>76</v>
      </c>
      <c r="E54" s="15" t="s">
        <v>327</v>
      </c>
      <c r="F54" s="6" t="s">
        <v>61</v>
      </c>
      <c r="G54" s="14" t="s">
        <v>279</v>
      </c>
      <c r="H54" s="335">
        <v>0</v>
      </c>
      <c r="I54" s="242">
        <f t="shared" si="0"/>
        <v>0</v>
      </c>
    </row>
    <row r="55" spans="1:9" x14ac:dyDescent="0.2">
      <c r="A55" s="302" t="s">
        <v>337</v>
      </c>
      <c r="B55" s="15" t="s">
        <v>338</v>
      </c>
      <c r="C55" s="105" t="s">
        <v>111</v>
      </c>
      <c r="D55" s="4" t="s">
        <v>76</v>
      </c>
      <c r="E55" s="15" t="s">
        <v>339</v>
      </c>
      <c r="F55" s="6" t="s">
        <v>61</v>
      </c>
      <c r="G55" s="14" t="s">
        <v>268</v>
      </c>
      <c r="H55" s="335">
        <v>0</v>
      </c>
      <c r="I55" s="242">
        <f t="shared" si="0"/>
        <v>0</v>
      </c>
    </row>
    <row r="56" spans="1:9" x14ac:dyDescent="0.2">
      <c r="A56" s="302" t="s">
        <v>340</v>
      </c>
      <c r="B56" s="15" t="s">
        <v>341</v>
      </c>
      <c r="C56" s="18" t="s">
        <v>115</v>
      </c>
      <c r="D56" s="9" t="s">
        <v>60</v>
      </c>
      <c r="E56" s="18" t="s">
        <v>114</v>
      </c>
      <c r="F56" s="6" t="s">
        <v>61</v>
      </c>
      <c r="G56" s="14">
        <v>3</v>
      </c>
      <c r="H56" s="335">
        <v>0</v>
      </c>
      <c r="I56" s="242">
        <f t="shared" si="0"/>
        <v>0</v>
      </c>
    </row>
    <row r="57" spans="1:9" x14ac:dyDescent="0.2">
      <c r="A57" s="302" t="s">
        <v>342</v>
      </c>
      <c r="B57" s="15" t="s">
        <v>343</v>
      </c>
      <c r="C57" s="105" t="s">
        <v>97</v>
      </c>
      <c r="D57" s="9" t="s">
        <v>60</v>
      </c>
      <c r="E57" s="15" t="s">
        <v>97</v>
      </c>
      <c r="F57" s="6" t="s">
        <v>61</v>
      </c>
      <c r="G57" s="14" t="s">
        <v>183</v>
      </c>
      <c r="H57" s="335">
        <v>0</v>
      </c>
      <c r="I57" s="242">
        <f t="shared" si="0"/>
        <v>0</v>
      </c>
    </row>
    <row r="58" spans="1:9" x14ac:dyDescent="0.2">
      <c r="A58" s="302" t="s">
        <v>344</v>
      </c>
      <c r="B58" s="15" t="s">
        <v>345</v>
      </c>
      <c r="C58" s="105" t="s">
        <v>120</v>
      </c>
      <c r="D58" s="4" t="s">
        <v>76</v>
      </c>
      <c r="E58" s="15" t="s">
        <v>346</v>
      </c>
      <c r="F58" s="6" t="s">
        <v>61</v>
      </c>
      <c r="G58" s="14" t="s">
        <v>121</v>
      </c>
      <c r="H58" s="335">
        <v>0</v>
      </c>
      <c r="I58" s="242">
        <f t="shared" si="0"/>
        <v>0</v>
      </c>
    </row>
    <row r="59" spans="1:9" x14ac:dyDescent="0.2">
      <c r="A59" s="302" t="s">
        <v>348</v>
      </c>
      <c r="B59" s="15" t="s">
        <v>349</v>
      </c>
      <c r="C59" s="105" t="s">
        <v>350</v>
      </c>
      <c r="D59" s="4" t="s">
        <v>76</v>
      </c>
      <c r="E59" s="15" t="s">
        <v>351</v>
      </c>
      <c r="F59" s="6" t="s">
        <v>61</v>
      </c>
      <c r="G59" s="14" t="s">
        <v>352</v>
      </c>
      <c r="H59" s="335">
        <v>0</v>
      </c>
      <c r="I59" s="242">
        <f t="shared" si="0"/>
        <v>0</v>
      </c>
    </row>
    <row r="60" spans="1:9" x14ac:dyDescent="0.2">
      <c r="A60" s="302" t="s">
        <v>353</v>
      </c>
      <c r="B60" s="15" t="s">
        <v>210</v>
      </c>
      <c r="C60" s="105" t="s">
        <v>130</v>
      </c>
      <c r="D60" s="4" t="s">
        <v>76</v>
      </c>
      <c r="E60" s="15" t="s">
        <v>129</v>
      </c>
      <c r="F60" s="6" t="s">
        <v>61</v>
      </c>
      <c r="G60" s="14" t="s">
        <v>747</v>
      </c>
      <c r="H60" s="335">
        <v>0</v>
      </c>
      <c r="I60" s="242">
        <f t="shared" si="0"/>
        <v>0</v>
      </c>
    </row>
    <row r="61" spans="1:9" x14ac:dyDescent="0.2">
      <c r="A61" s="302" t="s">
        <v>355</v>
      </c>
      <c r="B61" s="15" t="s">
        <v>126</v>
      </c>
      <c r="C61" s="105" t="s">
        <v>131</v>
      </c>
      <c r="D61" s="4" t="s">
        <v>76</v>
      </c>
      <c r="E61" s="15" t="s">
        <v>356</v>
      </c>
      <c r="F61" s="6" t="s">
        <v>61</v>
      </c>
      <c r="G61" s="14" t="s">
        <v>747</v>
      </c>
      <c r="H61" s="335">
        <v>0</v>
      </c>
      <c r="I61" s="242">
        <f t="shared" si="0"/>
        <v>0</v>
      </c>
    </row>
    <row r="62" spans="1:9" x14ac:dyDescent="0.2">
      <c r="A62" s="302" t="s">
        <v>357</v>
      </c>
      <c r="B62" s="15" t="s">
        <v>210</v>
      </c>
      <c r="C62" s="105" t="s">
        <v>136</v>
      </c>
      <c r="D62" s="4" t="s">
        <v>76</v>
      </c>
      <c r="E62" s="15" t="s">
        <v>358</v>
      </c>
      <c r="F62" s="6" t="s">
        <v>61</v>
      </c>
      <c r="G62" s="14" t="s">
        <v>359</v>
      </c>
      <c r="H62" s="335">
        <v>0</v>
      </c>
      <c r="I62" s="242">
        <f t="shared" si="0"/>
        <v>0</v>
      </c>
    </row>
    <row r="63" spans="1:9" x14ac:dyDescent="0.2">
      <c r="A63" s="302" t="s">
        <v>360</v>
      </c>
      <c r="B63" s="15" t="s">
        <v>126</v>
      </c>
      <c r="C63" s="105" t="s">
        <v>138</v>
      </c>
      <c r="D63" s="4" t="s">
        <v>76</v>
      </c>
      <c r="E63" s="15" t="s">
        <v>361</v>
      </c>
      <c r="F63" s="6" t="s">
        <v>61</v>
      </c>
      <c r="G63" s="14" t="s">
        <v>268</v>
      </c>
      <c r="H63" s="335">
        <v>0</v>
      </c>
      <c r="I63" s="242">
        <f t="shared" si="0"/>
        <v>0</v>
      </c>
    </row>
    <row r="64" spans="1:9" x14ac:dyDescent="0.2">
      <c r="A64" s="302" t="s">
        <v>362</v>
      </c>
      <c r="B64" s="15" t="s">
        <v>79</v>
      </c>
      <c r="C64" s="105" t="s">
        <v>751</v>
      </c>
      <c r="D64" s="4" t="s">
        <v>76</v>
      </c>
      <c r="E64" s="15" t="s">
        <v>752</v>
      </c>
      <c r="F64" s="6" t="s">
        <v>61</v>
      </c>
      <c r="G64" s="14" t="s">
        <v>183</v>
      </c>
      <c r="H64" s="335">
        <v>0</v>
      </c>
      <c r="I64" s="242">
        <f t="shared" si="0"/>
        <v>0</v>
      </c>
    </row>
    <row r="65" spans="1:9" x14ac:dyDescent="0.2">
      <c r="A65" s="302" t="s">
        <v>364</v>
      </c>
      <c r="B65" s="15" t="s">
        <v>210</v>
      </c>
      <c r="C65" s="105" t="s">
        <v>141</v>
      </c>
      <c r="D65" s="4" t="s">
        <v>76</v>
      </c>
      <c r="E65" s="15" t="s">
        <v>140</v>
      </c>
      <c r="F65" s="6" t="s">
        <v>61</v>
      </c>
      <c r="G65" s="14" t="s">
        <v>279</v>
      </c>
      <c r="H65" s="335">
        <v>0</v>
      </c>
      <c r="I65" s="242">
        <f t="shared" si="0"/>
        <v>0</v>
      </c>
    </row>
    <row r="66" spans="1:9" x14ac:dyDescent="0.2">
      <c r="A66" s="302" t="s">
        <v>365</v>
      </c>
      <c r="B66" s="15" t="s">
        <v>126</v>
      </c>
      <c r="C66" s="105" t="s">
        <v>366</v>
      </c>
      <c r="D66" s="4" t="s">
        <v>76</v>
      </c>
      <c r="E66" s="15" t="s">
        <v>367</v>
      </c>
      <c r="F66" s="6" t="s">
        <v>61</v>
      </c>
      <c r="G66" s="14" t="s">
        <v>279</v>
      </c>
      <c r="H66" s="335">
        <v>0</v>
      </c>
      <c r="I66" s="242">
        <f t="shared" si="0"/>
        <v>0</v>
      </c>
    </row>
    <row r="67" spans="1:9" x14ac:dyDescent="0.2">
      <c r="A67" s="302" t="s">
        <v>368</v>
      </c>
      <c r="B67" s="15" t="s">
        <v>217</v>
      </c>
      <c r="C67" s="105" t="s">
        <v>369</v>
      </c>
      <c r="D67" s="4" t="s">
        <v>76</v>
      </c>
      <c r="E67" s="15" t="s">
        <v>370</v>
      </c>
      <c r="F67" s="6" t="s">
        <v>61</v>
      </c>
      <c r="G67" s="14" t="s">
        <v>753</v>
      </c>
      <c r="H67" s="335">
        <v>0</v>
      </c>
      <c r="I67" s="242">
        <f t="shared" si="0"/>
        <v>0</v>
      </c>
    </row>
    <row r="68" spans="1:9" x14ac:dyDescent="0.2">
      <c r="A68" s="302" t="s">
        <v>371</v>
      </c>
      <c r="B68" s="15" t="s">
        <v>372</v>
      </c>
      <c r="C68" s="73"/>
      <c r="D68" s="18" t="s">
        <v>100</v>
      </c>
      <c r="E68" s="15" t="s">
        <v>147</v>
      </c>
      <c r="F68" s="6" t="s">
        <v>61</v>
      </c>
      <c r="G68" s="14" t="s">
        <v>183</v>
      </c>
      <c r="H68" s="335">
        <v>0</v>
      </c>
      <c r="I68" s="242">
        <f t="shared" si="0"/>
        <v>0</v>
      </c>
    </row>
    <row r="69" spans="1:9" x14ac:dyDescent="0.2">
      <c r="A69" s="302" t="s">
        <v>373</v>
      </c>
      <c r="B69" s="15" t="s">
        <v>374</v>
      </c>
      <c r="C69" s="73"/>
      <c r="D69" s="18" t="s">
        <v>100</v>
      </c>
      <c r="E69" s="15" t="s">
        <v>151</v>
      </c>
      <c r="F69" s="6" t="s">
        <v>61</v>
      </c>
      <c r="G69" s="14" t="s">
        <v>183</v>
      </c>
      <c r="H69" s="335">
        <v>0</v>
      </c>
      <c r="I69" s="242">
        <f t="shared" si="0"/>
        <v>0</v>
      </c>
    </row>
    <row r="70" spans="1:9" x14ac:dyDescent="0.2">
      <c r="A70" s="302" t="s">
        <v>375</v>
      </c>
      <c r="B70" s="15" t="s">
        <v>374</v>
      </c>
      <c r="C70" s="73"/>
      <c r="D70" s="18" t="s">
        <v>100</v>
      </c>
      <c r="E70" s="15" t="s">
        <v>150</v>
      </c>
      <c r="F70" s="6" t="s">
        <v>61</v>
      </c>
      <c r="G70" s="14" t="s">
        <v>183</v>
      </c>
      <c r="H70" s="335">
        <v>0</v>
      </c>
      <c r="I70" s="242">
        <f t="shared" ref="I70:I133" si="1">G70*H70</f>
        <v>0</v>
      </c>
    </row>
    <row r="71" spans="1:9" x14ac:dyDescent="0.2">
      <c r="A71" s="302" t="s">
        <v>376</v>
      </c>
      <c r="B71" s="15" t="s">
        <v>377</v>
      </c>
      <c r="C71" s="73"/>
      <c r="D71" s="18" t="s">
        <v>100</v>
      </c>
      <c r="E71" s="15" t="s">
        <v>152</v>
      </c>
      <c r="F71" s="6" t="s">
        <v>61</v>
      </c>
      <c r="G71" s="14" t="s">
        <v>183</v>
      </c>
      <c r="H71" s="335">
        <v>0</v>
      </c>
      <c r="I71" s="242">
        <f t="shared" si="1"/>
        <v>0</v>
      </c>
    </row>
    <row r="72" spans="1:9" x14ac:dyDescent="0.2">
      <c r="A72" s="302" t="s">
        <v>378</v>
      </c>
      <c r="B72" s="15" t="s">
        <v>379</v>
      </c>
      <c r="C72" s="73"/>
      <c r="D72" s="18" t="s">
        <v>100</v>
      </c>
      <c r="E72" s="15" t="s">
        <v>146</v>
      </c>
      <c r="F72" s="6" t="s">
        <v>42</v>
      </c>
      <c r="G72" s="14" t="s">
        <v>109</v>
      </c>
      <c r="H72" s="335">
        <v>0</v>
      </c>
      <c r="I72" s="242">
        <f t="shared" si="1"/>
        <v>0</v>
      </c>
    </row>
    <row r="73" spans="1:9" x14ac:dyDescent="0.2">
      <c r="A73" s="302" t="s">
        <v>380</v>
      </c>
      <c r="B73" s="15" t="s">
        <v>381</v>
      </c>
      <c r="C73" s="73"/>
      <c r="D73" s="18" t="s">
        <v>100</v>
      </c>
      <c r="E73" s="15" t="s">
        <v>149</v>
      </c>
      <c r="F73" s="6" t="s">
        <v>61</v>
      </c>
      <c r="G73" s="14" t="s">
        <v>183</v>
      </c>
      <c r="H73" s="335">
        <v>0</v>
      </c>
      <c r="I73" s="242">
        <f t="shared" si="1"/>
        <v>0</v>
      </c>
    </row>
    <row r="74" spans="1:9" x14ac:dyDescent="0.2">
      <c r="A74" s="302" t="s">
        <v>382</v>
      </c>
      <c r="B74" s="66" t="s">
        <v>383</v>
      </c>
      <c r="C74" s="69">
        <v>2429870000</v>
      </c>
      <c r="D74" s="4" t="s">
        <v>76</v>
      </c>
      <c r="E74" s="66">
        <v>2429870000</v>
      </c>
      <c r="F74" s="6" t="s">
        <v>61</v>
      </c>
      <c r="G74" s="14">
        <v>2</v>
      </c>
      <c r="H74" s="335">
        <v>0</v>
      </c>
      <c r="I74" s="242">
        <f t="shared" si="1"/>
        <v>0</v>
      </c>
    </row>
    <row r="75" spans="1:9" x14ac:dyDescent="0.2">
      <c r="A75" s="302" t="s">
        <v>384</v>
      </c>
      <c r="B75" s="66" t="s">
        <v>126</v>
      </c>
      <c r="C75" s="69">
        <v>2486640000</v>
      </c>
      <c r="D75" s="4" t="s">
        <v>76</v>
      </c>
      <c r="E75" s="66">
        <v>2486640000</v>
      </c>
      <c r="F75" s="6" t="s">
        <v>61</v>
      </c>
      <c r="G75" s="14">
        <v>2</v>
      </c>
      <c r="H75" s="335">
        <v>0</v>
      </c>
      <c r="I75" s="242">
        <f t="shared" si="1"/>
        <v>0</v>
      </c>
    </row>
    <row r="76" spans="1:9" x14ac:dyDescent="0.2">
      <c r="A76" s="302" t="s">
        <v>385</v>
      </c>
      <c r="B76" s="66" t="s">
        <v>79</v>
      </c>
      <c r="C76" s="69">
        <v>2460780000</v>
      </c>
      <c r="D76" s="4" t="s">
        <v>76</v>
      </c>
      <c r="E76" s="66">
        <v>2460780000</v>
      </c>
      <c r="F76" s="6" t="s">
        <v>61</v>
      </c>
      <c r="G76" s="14">
        <v>1</v>
      </c>
      <c r="H76" s="335">
        <v>0</v>
      </c>
      <c r="I76" s="242">
        <f t="shared" si="1"/>
        <v>0</v>
      </c>
    </row>
    <row r="77" spans="1:9" x14ac:dyDescent="0.2">
      <c r="A77" s="302" t="s">
        <v>388</v>
      </c>
      <c r="B77" s="4" t="s">
        <v>425</v>
      </c>
      <c r="C77" s="307" t="s">
        <v>426</v>
      </c>
      <c r="D77" s="28"/>
      <c r="E77" s="308">
        <v>7203770</v>
      </c>
      <c r="F77" s="11" t="s">
        <v>42</v>
      </c>
      <c r="G77" s="269">
        <v>1</v>
      </c>
      <c r="H77" s="335">
        <v>0</v>
      </c>
      <c r="I77" s="242">
        <f t="shared" si="1"/>
        <v>0</v>
      </c>
    </row>
    <row r="78" spans="1:9" x14ac:dyDescent="0.2">
      <c r="A78" s="302" t="s">
        <v>391</v>
      </c>
      <c r="B78" s="234" t="s">
        <v>428</v>
      </c>
      <c r="C78" s="307" t="s">
        <v>429</v>
      </c>
      <c r="D78" s="28"/>
      <c r="E78" s="308">
        <v>720352024</v>
      </c>
      <c r="F78" s="11" t="s">
        <v>61</v>
      </c>
      <c r="G78" s="269">
        <v>4</v>
      </c>
      <c r="H78" s="335">
        <v>0</v>
      </c>
      <c r="I78" s="242">
        <f t="shared" si="1"/>
        <v>0</v>
      </c>
    </row>
    <row r="79" spans="1:9" x14ac:dyDescent="0.2">
      <c r="A79" s="302" t="s">
        <v>392</v>
      </c>
      <c r="B79" s="237" t="s">
        <v>622</v>
      </c>
      <c r="C79" s="237" t="s">
        <v>622</v>
      </c>
      <c r="D79" s="4"/>
      <c r="E79" s="234"/>
      <c r="F79" s="11" t="s">
        <v>42</v>
      </c>
      <c r="G79" s="270">
        <v>1</v>
      </c>
      <c r="H79" s="335">
        <v>0</v>
      </c>
      <c r="I79" s="242">
        <f t="shared" si="1"/>
        <v>0</v>
      </c>
    </row>
    <row r="80" spans="1:9" x14ac:dyDescent="0.2">
      <c r="A80" s="302" t="s">
        <v>393</v>
      </c>
      <c r="B80" s="309" t="s">
        <v>389</v>
      </c>
      <c r="C80" s="236" t="s">
        <v>390</v>
      </c>
      <c r="D80" s="4"/>
      <c r="E80" s="234"/>
      <c r="F80" s="11" t="s">
        <v>42</v>
      </c>
      <c r="G80" s="270">
        <v>1</v>
      </c>
      <c r="H80" s="335">
        <v>0</v>
      </c>
      <c r="I80" s="242">
        <f t="shared" si="1"/>
        <v>0</v>
      </c>
    </row>
    <row r="81" spans="1:9" x14ac:dyDescent="0.2">
      <c r="A81" s="302" t="s">
        <v>395</v>
      </c>
      <c r="B81" s="234" t="s">
        <v>153</v>
      </c>
      <c r="C81" s="236"/>
      <c r="D81" s="4"/>
      <c r="E81" s="234"/>
      <c r="F81" s="11" t="s">
        <v>42</v>
      </c>
      <c r="G81" s="270">
        <v>2</v>
      </c>
      <c r="H81" s="335">
        <v>0</v>
      </c>
      <c r="I81" s="242">
        <f t="shared" si="1"/>
        <v>0</v>
      </c>
    </row>
    <row r="82" spans="1:9" x14ac:dyDescent="0.2">
      <c r="A82" s="302" t="s">
        <v>754</v>
      </c>
      <c r="B82" s="234" t="s">
        <v>154</v>
      </c>
      <c r="C82" s="236"/>
      <c r="D82" s="28"/>
      <c r="E82" s="234"/>
      <c r="F82" s="11" t="s">
        <v>42</v>
      </c>
      <c r="G82" s="270">
        <v>4</v>
      </c>
      <c r="H82" s="335">
        <v>0</v>
      </c>
      <c r="I82" s="242">
        <f t="shared" si="1"/>
        <v>0</v>
      </c>
    </row>
    <row r="83" spans="1:9" x14ac:dyDescent="0.2">
      <c r="A83" s="302" t="s">
        <v>755</v>
      </c>
      <c r="B83" s="15" t="s">
        <v>168</v>
      </c>
      <c r="C83" s="105" t="s">
        <v>394</v>
      </c>
      <c r="D83" s="4"/>
      <c r="E83" s="19"/>
      <c r="F83" s="11" t="s">
        <v>42</v>
      </c>
      <c r="G83" s="14" t="s">
        <v>183</v>
      </c>
      <c r="H83" s="335">
        <v>0</v>
      </c>
      <c r="I83" s="242">
        <f t="shared" si="1"/>
        <v>0</v>
      </c>
    </row>
    <row r="84" spans="1:9" x14ac:dyDescent="0.2">
      <c r="A84" s="302" t="s">
        <v>756</v>
      </c>
      <c r="B84" s="28" t="s">
        <v>1064</v>
      </c>
      <c r="C84" s="106" t="s">
        <v>1065</v>
      </c>
      <c r="D84" s="28"/>
      <c r="E84" s="28" t="s">
        <v>398</v>
      </c>
      <c r="F84" s="6" t="s">
        <v>42</v>
      </c>
      <c r="G84" s="14">
        <v>1</v>
      </c>
      <c r="H84" s="335">
        <v>0</v>
      </c>
      <c r="I84" s="242">
        <f t="shared" si="1"/>
        <v>0</v>
      </c>
    </row>
    <row r="85" spans="1:9" x14ac:dyDescent="0.2">
      <c r="A85" s="319" t="s">
        <v>109</v>
      </c>
      <c r="B85" s="160" t="s">
        <v>399</v>
      </c>
      <c r="C85" s="169"/>
      <c r="D85" s="155"/>
      <c r="E85" s="155"/>
      <c r="F85" s="58"/>
      <c r="G85" s="207"/>
      <c r="H85" s="331"/>
      <c r="I85" s="161">
        <f>SUM(I86:I91)</f>
        <v>0</v>
      </c>
    </row>
    <row r="86" spans="1:9" x14ac:dyDescent="0.2">
      <c r="A86" s="302" t="s">
        <v>400</v>
      </c>
      <c r="B86" s="303" t="s">
        <v>401</v>
      </c>
      <c r="C86" s="316"/>
      <c r="D86" s="9" t="s">
        <v>60</v>
      </c>
      <c r="E86" s="303" t="s">
        <v>402</v>
      </c>
      <c r="F86" s="302" t="s">
        <v>42</v>
      </c>
      <c r="G86" s="13">
        <v>4</v>
      </c>
      <c r="H86" s="335">
        <v>0</v>
      </c>
      <c r="I86" s="242">
        <f t="shared" si="1"/>
        <v>0</v>
      </c>
    </row>
    <row r="87" spans="1:9" x14ac:dyDescent="0.2">
      <c r="A87" s="302" t="s">
        <v>403</v>
      </c>
      <c r="B87" s="310" t="s">
        <v>404</v>
      </c>
      <c r="C87" s="91" t="s">
        <v>1066</v>
      </c>
      <c r="D87" s="90" t="s">
        <v>60</v>
      </c>
      <c r="E87" s="311" t="s">
        <v>1067</v>
      </c>
      <c r="F87" s="312" t="s">
        <v>42</v>
      </c>
      <c r="G87" s="333">
        <v>8</v>
      </c>
      <c r="H87" s="336">
        <v>0</v>
      </c>
      <c r="I87" s="337">
        <f t="shared" si="1"/>
        <v>0</v>
      </c>
    </row>
    <row r="88" spans="1:9" x14ac:dyDescent="0.2">
      <c r="A88" s="302" t="s">
        <v>407</v>
      </c>
      <c r="B88" s="303" t="s">
        <v>404</v>
      </c>
      <c r="C88" s="18" t="s">
        <v>1068</v>
      </c>
      <c r="D88" s="9" t="s">
        <v>60</v>
      </c>
      <c r="E88" s="313" t="s">
        <v>1069</v>
      </c>
      <c r="F88" s="302" t="s">
        <v>42</v>
      </c>
      <c r="G88" s="13">
        <v>8</v>
      </c>
      <c r="H88" s="335">
        <v>0</v>
      </c>
      <c r="I88" s="242">
        <f t="shared" si="1"/>
        <v>0</v>
      </c>
    </row>
    <row r="89" spans="1:9" x14ac:dyDescent="0.2">
      <c r="A89" s="302" t="s">
        <v>409</v>
      </c>
      <c r="B89" s="234" t="s">
        <v>1070</v>
      </c>
      <c r="C89" s="236"/>
      <c r="D89" s="28"/>
      <c r="E89" s="234"/>
      <c r="F89" s="11" t="s">
        <v>42</v>
      </c>
      <c r="G89" s="270">
        <v>6</v>
      </c>
      <c r="H89" s="335">
        <v>0</v>
      </c>
      <c r="I89" s="242">
        <f t="shared" si="1"/>
        <v>0</v>
      </c>
    </row>
    <row r="90" spans="1:9" x14ac:dyDescent="0.2">
      <c r="A90" s="302" t="s">
        <v>896</v>
      </c>
      <c r="B90" s="234" t="s">
        <v>1071</v>
      </c>
      <c r="C90" s="236"/>
      <c r="D90" s="28"/>
      <c r="E90" s="234"/>
      <c r="F90" s="11" t="s">
        <v>42</v>
      </c>
      <c r="G90" s="270">
        <v>6</v>
      </c>
      <c r="H90" s="335">
        <v>0</v>
      </c>
      <c r="I90" s="242">
        <f t="shared" si="1"/>
        <v>0</v>
      </c>
    </row>
    <row r="91" spans="1:9" x14ac:dyDescent="0.2">
      <c r="A91" s="302" t="s">
        <v>897</v>
      </c>
      <c r="B91" s="234" t="s">
        <v>764</v>
      </c>
      <c r="C91" s="236" t="s">
        <v>1072</v>
      </c>
      <c r="D91" s="234"/>
      <c r="E91" s="234" t="s">
        <v>766</v>
      </c>
      <c r="F91" s="235" t="s">
        <v>42</v>
      </c>
      <c r="G91" s="270">
        <v>10</v>
      </c>
      <c r="H91" s="335">
        <v>0</v>
      </c>
      <c r="I91" s="242">
        <f t="shared" si="1"/>
        <v>0</v>
      </c>
    </row>
    <row r="92" spans="1:9" x14ac:dyDescent="0.2">
      <c r="A92" s="319" t="s">
        <v>268</v>
      </c>
      <c r="B92" s="160" t="s">
        <v>1073</v>
      </c>
      <c r="C92" s="320"/>
      <c r="D92" s="321"/>
      <c r="E92" s="321"/>
      <c r="F92" s="322"/>
      <c r="G92" s="332"/>
      <c r="H92" s="331"/>
      <c r="I92" s="161">
        <f>SUM(I93:I96)</f>
        <v>0</v>
      </c>
    </row>
    <row r="93" spans="1:9" x14ac:dyDescent="0.2">
      <c r="A93" s="302" t="s">
        <v>413</v>
      </c>
      <c r="B93" s="28" t="s">
        <v>1074</v>
      </c>
      <c r="C93" s="106" t="s">
        <v>1075</v>
      </c>
      <c r="D93" s="28"/>
      <c r="E93" s="28"/>
      <c r="F93" s="6" t="s">
        <v>42</v>
      </c>
      <c r="G93" s="14">
        <v>2</v>
      </c>
      <c r="H93" s="335">
        <v>0</v>
      </c>
      <c r="I93" s="242">
        <f t="shared" si="1"/>
        <v>0</v>
      </c>
    </row>
    <row r="94" spans="1:9" x14ac:dyDescent="0.2">
      <c r="A94" s="302" t="s">
        <v>416</v>
      </c>
      <c r="B94" s="28" t="s">
        <v>1076</v>
      </c>
      <c r="C94" s="106" t="s">
        <v>1077</v>
      </c>
      <c r="D94" s="28"/>
      <c r="E94" s="28"/>
      <c r="F94" s="6" t="s">
        <v>42</v>
      </c>
      <c r="G94" s="14">
        <v>2</v>
      </c>
      <c r="H94" s="335">
        <v>0</v>
      </c>
      <c r="I94" s="242">
        <f t="shared" si="1"/>
        <v>0</v>
      </c>
    </row>
    <row r="95" spans="1:9" x14ac:dyDescent="0.2">
      <c r="A95" s="302" t="s">
        <v>419</v>
      </c>
      <c r="B95" s="234" t="s">
        <v>417</v>
      </c>
      <c r="C95" s="236"/>
      <c r="D95" s="4"/>
      <c r="E95" s="234" t="s">
        <v>792</v>
      </c>
      <c r="F95" s="235" t="s">
        <v>42</v>
      </c>
      <c r="G95" s="14">
        <v>2</v>
      </c>
      <c r="H95" s="335">
        <v>0</v>
      </c>
      <c r="I95" s="242">
        <f t="shared" si="1"/>
        <v>0</v>
      </c>
    </row>
    <row r="96" spans="1:9" x14ac:dyDescent="0.2">
      <c r="A96" s="302" t="s">
        <v>420</v>
      </c>
      <c r="B96" s="234" t="s">
        <v>157</v>
      </c>
      <c r="C96" s="236"/>
      <c r="D96" s="4"/>
      <c r="E96" s="234" t="s">
        <v>156</v>
      </c>
      <c r="F96" s="235" t="s">
        <v>42</v>
      </c>
      <c r="G96" s="14">
        <v>4</v>
      </c>
      <c r="H96" s="335">
        <v>0</v>
      </c>
      <c r="I96" s="242">
        <f t="shared" si="1"/>
        <v>0</v>
      </c>
    </row>
    <row r="97" spans="1:9" x14ac:dyDescent="0.2">
      <c r="A97" s="319"/>
      <c r="B97" s="160" t="s">
        <v>1078</v>
      </c>
      <c r="C97" s="320"/>
      <c r="D97" s="321"/>
      <c r="E97" s="321"/>
      <c r="F97" s="322"/>
      <c r="G97" s="332"/>
      <c r="H97" s="331"/>
      <c r="I97" s="161">
        <f>SUM(I98:I101)</f>
        <v>0</v>
      </c>
    </row>
    <row r="98" spans="1:9" x14ac:dyDescent="0.2">
      <c r="A98" s="302" t="s">
        <v>422</v>
      </c>
      <c r="B98" s="28" t="s">
        <v>1079</v>
      </c>
      <c r="C98" s="106" t="s">
        <v>1075</v>
      </c>
      <c r="D98" s="28"/>
      <c r="E98" s="28"/>
      <c r="F98" s="6" t="s">
        <v>42</v>
      </c>
      <c r="G98" s="14">
        <v>2</v>
      </c>
      <c r="H98" s="335">
        <v>0</v>
      </c>
      <c r="I98" s="242">
        <f t="shared" si="1"/>
        <v>0</v>
      </c>
    </row>
    <row r="99" spans="1:9" x14ac:dyDescent="0.2">
      <c r="A99" s="302" t="s">
        <v>767</v>
      </c>
      <c r="B99" s="28" t="s">
        <v>1076</v>
      </c>
      <c r="C99" s="106" t="s">
        <v>1077</v>
      </c>
      <c r="D99" s="28"/>
      <c r="E99" s="28"/>
      <c r="F99" s="6" t="s">
        <v>42</v>
      </c>
      <c r="G99" s="14">
        <v>2</v>
      </c>
      <c r="H99" s="335">
        <v>0</v>
      </c>
      <c r="I99" s="242">
        <f t="shared" si="1"/>
        <v>0</v>
      </c>
    </row>
    <row r="100" spans="1:9" x14ac:dyDescent="0.2">
      <c r="A100" s="302" t="s">
        <v>768</v>
      </c>
      <c r="B100" s="234" t="s">
        <v>157</v>
      </c>
      <c r="C100" s="236"/>
      <c r="D100" s="4"/>
      <c r="E100" s="234" t="s">
        <v>156</v>
      </c>
      <c r="F100" s="235" t="s">
        <v>42</v>
      </c>
      <c r="G100" s="14">
        <v>4</v>
      </c>
      <c r="H100" s="335">
        <v>0</v>
      </c>
      <c r="I100" s="242">
        <f t="shared" si="1"/>
        <v>0</v>
      </c>
    </row>
    <row r="101" spans="1:9" x14ac:dyDescent="0.2">
      <c r="A101" s="302" t="s">
        <v>769</v>
      </c>
      <c r="B101" s="234" t="s">
        <v>1080</v>
      </c>
      <c r="C101" s="236"/>
      <c r="D101" s="234"/>
      <c r="E101" s="234" t="s">
        <v>158</v>
      </c>
      <c r="F101" s="6" t="s">
        <v>42</v>
      </c>
      <c r="G101" s="14">
        <v>2</v>
      </c>
      <c r="H101" s="335">
        <v>0</v>
      </c>
      <c r="I101" s="242">
        <f t="shared" si="1"/>
        <v>0</v>
      </c>
    </row>
    <row r="102" spans="1:9" x14ac:dyDescent="0.2">
      <c r="A102" s="319" t="s">
        <v>279</v>
      </c>
      <c r="B102" s="145" t="s">
        <v>423</v>
      </c>
      <c r="C102" s="320"/>
      <c r="D102" s="321"/>
      <c r="E102" s="321"/>
      <c r="F102" s="322"/>
      <c r="G102" s="332"/>
      <c r="H102" s="331"/>
      <c r="I102" s="161">
        <f>SUM(I103:I110)</f>
        <v>0</v>
      </c>
    </row>
    <row r="103" spans="1:9" x14ac:dyDescent="0.2">
      <c r="A103" s="302" t="s">
        <v>424</v>
      </c>
      <c r="B103" s="234" t="s">
        <v>431</v>
      </c>
      <c r="C103" s="307" t="s">
        <v>432</v>
      </c>
      <c r="D103" s="28"/>
      <c r="E103" s="308">
        <v>720352027</v>
      </c>
      <c r="F103" s="235" t="s">
        <v>61</v>
      </c>
      <c r="G103" s="269">
        <v>8</v>
      </c>
      <c r="H103" s="335">
        <v>0</v>
      </c>
      <c r="I103" s="242">
        <f t="shared" si="1"/>
        <v>0</v>
      </c>
    </row>
    <row r="104" spans="1:9" ht="25.5" x14ac:dyDescent="0.2">
      <c r="A104" s="302" t="s">
        <v>427</v>
      </c>
      <c r="B104" s="303" t="s">
        <v>434</v>
      </c>
      <c r="C104" s="307" t="s">
        <v>435</v>
      </c>
      <c r="D104" s="28"/>
      <c r="E104" s="308" t="s">
        <v>436</v>
      </c>
      <c r="F104" s="235" t="s">
        <v>45</v>
      </c>
      <c r="G104" s="269">
        <v>30</v>
      </c>
      <c r="H104" s="335">
        <v>0</v>
      </c>
      <c r="I104" s="242">
        <f t="shared" si="1"/>
        <v>0</v>
      </c>
    </row>
    <row r="105" spans="1:9" x14ac:dyDescent="0.2">
      <c r="A105" s="302" t="s">
        <v>430</v>
      </c>
      <c r="B105" s="303" t="s">
        <v>438</v>
      </c>
      <c r="C105" s="307" t="s">
        <v>439</v>
      </c>
      <c r="D105" s="28"/>
      <c r="E105" s="308" t="s">
        <v>440</v>
      </c>
      <c r="F105" s="235" t="s">
        <v>441</v>
      </c>
      <c r="G105" s="269">
        <v>6</v>
      </c>
      <c r="H105" s="335">
        <v>0</v>
      </c>
      <c r="I105" s="242">
        <f t="shared" si="1"/>
        <v>0</v>
      </c>
    </row>
    <row r="106" spans="1:9" ht="25.5" x14ac:dyDescent="0.2">
      <c r="A106" s="302" t="s">
        <v>433</v>
      </c>
      <c r="B106" s="303" t="s">
        <v>443</v>
      </c>
      <c r="C106" s="307" t="s">
        <v>444</v>
      </c>
      <c r="D106" s="28"/>
      <c r="E106" s="308">
        <v>3110835</v>
      </c>
      <c r="F106" s="235" t="s">
        <v>441</v>
      </c>
      <c r="G106" s="269">
        <v>2</v>
      </c>
      <c r="H106" s="335">
        <v>0</v>
      </c>
      <c r="I106" s="242">
        <f t="shared" si="1"/>
        <v>0</v>
      </c>
    </row>
    <row r="107" spans="1:9" ht="25.5" x14ac:dyDescent="0.2">
      <c r="A107" s="302" t="s">
        <v>437</v>
      </c>
      <c r="B107" s="303" t="s">
        <v>446</v>
      </c>
      <c r="C107" s="307" t="s">
        <v>447</v>
      </c>
      <c r="D107" s="28"/>
      <c r="E107" s="308">
        <v>2121537</v>
      </c>
      <c r="F107" s="235" t="s">
        <v>45</v>
      </c>
      <c r="G107" s="269">
        <v>50</v>
      </c>
      <c r="H107" s="335">
        <v>0</v>
      </c>
      <c r="I107" s="242">
        <f t="shared" si="1"/>
        <v>0</v>
      </c>
    </row>
    <row r="108" spans="1:9" x14ac:dyDescent="0.2">
      <c r="A108" s="302" t="s">
        <v>442</v>
      </c>
      <c r="B108" s="234" t="s">
        <v>449</v>
      </c>
      <c r="C108" s="307" t="s">
        <v>450</v>
      </c>
      <c r="D108" s="28"/>
      <c r="E108" s="308">
        <v>687900000</v>
      </c>
      <c r="F108" s="235" t="s">
        <v>61</v>
      </c>
      <c r="G108" s="269">
        <v>2</v>
      </c>
      <c r="H108" s="335">
        <v>0</v>
      </c>
      <c r="I108" s="242">
        <f t="shared" si="1"/>
        <v>0</v>
      </c>
    </row>
    <row r="109" spans="1:9" x14ac:dyDescent="0.2">
      <c r="A109" s="302" t="s">
        <v>445</v>
      </c>
      <c r="B109" s="234" t="s">
        <v>452</v>
      </c>
      <c r="C109" s="307" t="s">
        <v>453</v>
      </c>
      <c r="D109" s="28"/>
      <c r="E109" s="314">
        <v>2715002</v>
      </c>
      <c r="F109" s="235" t="s">
        <v>61</v>
      </c>
      <c r="G109" s="269">
        <v>12</v>
      </c>
      <c r="H109" s="335">
        <v>0</v>
      </c>
      <c r="I109" s="242">
        <f t="shared" si="1"/>
        <v>0</v>
      </c>
    </row>
    <row r="110" spans="1:9" x14ac:dyDescent="0.2">
      <c r="A110" s="302" t="s">
        <v>448</v>
      </c>
      <c r="B110" s="234" t="s">
        <v>1081</v>
      </c>
      <c r="C110" s="236"/>
      <c r="D110" s="234"/>
      <c r="E110" s="234"/>
      <c r="F110" s="235" t="s">
        <v>61</v>
      </c>
      <c r="G110" s="269">
        <v>2</v>
      </c>
      <c r="H110" s="335">
        <v>0</v>
      </c>
      <c r="I110" s="242">
        <f t="shared" si="1"/>
        <v>0</v>
      </c>
    </row>
    <row r="111" spans="1:9" x14ac:dyDescent="0.2">
      <c r="A111" s="319" t="s">
        <v>132</v>
      </c>
      <c r="B111" s="111" t="s">
        <v>454</v>
      </c>
      <c r="C111" s="320"/>
      <c r="D111" s="321"/>
      <c r="E111" s="321"/>
      <c r="F111" s="322"/>
      <c r="G111" s="332"/>
      <c r="H111" s="331"/>
      <c r="I111" s="161">
        <f>SUM(I112:I117)</f>
        <v>0</v>
      </c>
    </row>
    <row r="112" spans="1:9" x14ac:dyDescent="0.2">
      <c r="A112" s="302" t="s">
        <v>455</v>
      </c>
      <c r="B112" s="234" t="s">
        <v>456</v>
      </c>
      <c r="C112" s="236"/>
      <c r="D112" s="28"/>
      <c r="E112" s="28" t="s">
        <v>950</v>
      </c>
      <c r="F112" s="11" t="s">
        <v>45</v>
      </c>
      <c r="G112" s="270">
        <v>2250</v>
      </c>
      <c r="H112" s="335">
        <v>0</v>
      </c>
      <c r="I112" s="242">
        <f t="shared" si="1"/>
        <v>0</v>
      </c>
    </row>
    <row r="113" spans="1:9" x14ac:dyDescent="0.2">
      <c r="A113" s="302" t="s">
        <v>458</v>
      </c>
      <c r="B113" s="234" t="s">
        <v>456</v>
      </c>
      <c r="C113" s="236"/>
      <c r="D113" s="28"/>
      <c r="E113" s="28" t="s">
        <v>462</v>
      </c>
      <c r="F113" s="11" t="s">
        <v>45</v>
      </c>
      <c r="G113" s="270">
        <v>150</v>
      </c>
      <c r="H113" s="335">
        <v>0</v>
      </c>
      <c r="I113" s="242">
        <f t="shared" si="1"/>
        <v>0</v>
      </c>
    </row>
    <row r="114" spans="1:9" x14ac:dyDescent="0.2">
      <c r="A114" s="302" t="s">
        <v>461</v>
      </c>
      <c r="B114" s="234" t="s">
        <v>456</v>
      </c>
      <c r="C114" s="236"/>
      <c r="D114" s="28"/>
      <c r="E114" s="234" t="s">
        <v>1082</v>
      </c>
      <c r="F114" s="11" t="s">
        <v>45</v>
      </c>
      <c r="G114" s="270">
        <v>5</v>
      </c>
      <c r="H114" s="335">
        <v>0</v>
      </c>
      <c r="I114" s="242">
        <f t="shared" si="1"/>
        <v>0</v>
      </c>
    </row>
    <row r="115" spans="1:9" x14ac:dyDescent="0.2">
      <c r="A115" s="302" t="s">
        <v>463</v>
      </c>
      <c r="B115" s="234" t="s">
        <v>473</v>
      </c>
      <c r="C115" s="236"/>
      <c r="D115" s="234"/>
      <c r="E115" s="28" t="s">
        <v>474</v>
      </c>
      <c r="F115" s="235" t="s">
        <v>42</v>
      </c>
      <c r="G115" s="14">
        <v>4</v>
      </c>
      <c r="H115" s="335">
        <v>0</v>
      </c>
      <c r="I115" s="242">
        <f t="shared" si="1"/>
        <v>0</v>
      </c>
    </row>
    <row r="116" spans="1:9" x14ac:dyDescent="0.2">
      <c r="A116" s="302" t="s">
        <v>467</v>
      </c>
      <c r="B116" s="234" t="s">
        <v>468</v>
      </c>
      <c r="C116" s="236" t="s">
        <v>1083</v>
      </c>
      <c r="D116" s="234"/>
      <c r="E116" s="234"/>
      <c r="F116" s="235" t="s">
        <v>45</v>
      </c>
      <c r="G116" s="14">
        <v>90</v>
      </c>
      <c r="H116" s="335">
        <v>0</v>
      </c>
      <c r="I116" s="242">
        <f t="shared" si="1"/>
        <v>0</v>
      </c>
    </row>
    <row r="117" spans="1:9" x14ac:dyDescent="0.2">
      <c r="A117" s="302" t="s">
        <v>470</v>
      </c>
      <c r="B117" s="234" t="s">
        <v>471</v>
      </c>
      <c r="C117" s="236"/>
      <c r="D117" s="234"/>
      <c r="E117" s="234"/>
      <c r="F117" s="235" t="s">
        <v>45</v>
      </c>
      <c r="G117" s="14">
        <v>2160</v>
      </c>
      <c r="H117" s="335">
        <v>0</v>
      </c>
      <c r="I117" s="242">
        <f t="shared" si="1"/>
        <v>0</v>
      </c>
    </row>
    <row r="118" spans="1:9" x14ac:dyDescent="0.2">
      <c r="A118" s="319" t="s">
        <v>359</v>
      </c>
      <c r="B118" s="154" t="s">
        <v>1084</v>
      </c>
      <c r="C118" s="169"/>
      <c r="D118" s="155"/>
      <c r="E118" s="155"/>
      <c r="F118" s="58"/>
      <c r="G118" s="207"/>
      <c r="H118" s="331"/>
      <c r="I118" s="161">
        <f>SUM(I119:I126)</f>
        <v>0</v>
      </c>
    </row>
    <row r="119" spans="1:9" ht="25.5" x14ac:dyDescent="0.2">
      <c r="A119" s="302" t="s">
        <v>476</v>
      </c>
      <c r="B119" s="9" t="s">
        <v>683</v>
      </c>
      <c r="C119" s="73" t="s">
        <v>684</v>
      </c>
      <c r="D119" s="9" t="s">
        <v>60</v>
      </c>
      <c r="E119" s="4" t="s">
        <v>684</v>
      </c>
      <c r="F119" s="6" t="s">
        <v>61</v>
      </c>
      <c r="G119" s="14">
        <v>1</v>
      </c>
      <c r="H119" s="335">
        <v>0</v>
      </c>
      <c r="I119" s="242">
        <f t="shared" si="1"/>
        <v>0</v>
      </c>
    </row>
    <row r="120" spans="1:9" ht="38.25" x14ac:dyDescent="0.2">
      <c r="A120" s="302" t="s">
        <v>481</v>
      </c>
      <c r="B120" s="9" t="s">
        <v>686</v>
      </c>
      <c r="C120" s="73" t="s">
        <v>687</v>
      </c>
      <c r="D120" s="9" t="s">
        <v>60</v>
      </c>
      <c r="E120" s="4" t="s">
        <v>687</v>
      </c>
      <c r="F120" s="6" t="s">
        <v>61</v>
      </c>
      <c r="G120" s="14">
        <v>1</v>
      </c>
      <c r="H120" s="335">
        <v>0</v>
      </c>
      <c r="I120" s="242">
        <f t="shared" si="1"/>
        <v>0</v>
      </c>
    </row>
    <row r="121" spans="1:9" ht="25.5" x14ac:dyDescent="0.2">
      <c r="A121" s="302" t="s">
        <v>484</v>
      </c>
      <c r="B121" s="9" t="s">
        <v>689</v>
      </c>
      <c r="C121" s="73" t="s">
        <v>690</v>
      </c>
      <c r="D121" s="9" t="s">
        <v>60</v>
      </c>
      <c r="E121" s="4" t="s">
        <v>690</v>
      </c>
      <c r="F121" s="6" t="s">
        <v>61</v>
      </c>
      <c r="G121" s="14">
        <v>1</v>
      </c>
      <c r="H121" s="335">
        <v>0</v>
      </c>
      <c r="I121" s="242">
        <f t="shared" si="1"/>
        <v>0</v>
      </c>
    </row>
    <row r="122" spans="1:9" ht="38.25" x14ac:dyDescent="0.2">
      <c r="A122" s="302" t="s">
        <v>489</v>
      </c>
      <c r="B122" s="9" t="s">
        <v>692</v>
      </c>
      <c r="C122" s="73" t="s">
        <v>693</v>
      </c>
      <c r="D122" s="9" t="s">
        <v>60</v>
      </c>
      <c r="E122" s="4" t="s">
        <v>693</v>
      </c>
      <c r="F122" s="6" t="s">
        <v>61</v>
      </c>
      <c r="G122" s="14">
        <v>2</v>
      </c>
      <c r="H122" s="335">
        <v>0</v>
      </c>
      <c r="I122" s="242">
        <f t="shared" si="1"/>
        <v>0</v>
      </c>
    </row>
    <row r="123" spans="1:9" ht="63.75" x14ac:dyDescent="0.2">
      <c r="A123" s="302" t="s">
        <v>492</v>
      </c>
      <c r="B123" s="9" t="s">
        <v>695</v>
      </c>
      <c r="C123" s="73" t="s">
        <v>696</v>
      </c>
      <c r="D123" s="9" t="s">
        <v>60</v>
      </c>
      <c r="E123" s="4" t="s">
        <v>696</v>
      </c>
      <c r="F123" s="6" t="s">
        <v>61</v>
      </c>
      <c r="G123" s="14">
        <v>1</v>
      </c>
      <c r="H123" s="335">
        <v>0</v>
      </c>
      <c r="I123" s="242">
        <f t="shared" si="1"/>
        <v>0</v>
      </c>
    </row>
    <row r="124" spans="1:9" ht="76.5" x14ac:dyDescent="0.2">
      <c r="A124" s="302" t="s">
        <v>496</v>
      </c>
      <c r="B124" s="9" t="s">
        <v>698</v>
      </c>
      <c r="C124" s="73" t="s">
        <v>699</v>
      </c>
      <c r="D124" s="9" t="s">
        <v>60</v>
      </c>
      <c r="E124" s="4" t="s">
        <v>699</v>
      </c>
      <c r="F124" s="6" t="s">
        <v>61</v>
      </c>
      <c r="G124" s="14">
        <v>1</v>
      </c>
      <c r="H124" s="335">
        <v>0</v>
      </c>
      <c r="I124" s="242">
        <f t="shared" si="1"/>
        <v>0</v>
      </c>
    </row>
    <row r="125" spans="1:9" ht="25.5" x14ac:dyDescent="0.2">
      <c r="A125" s="302" t="s">
        <v>499</v>
      </c>
      <c r="B125" s="305" t="s">
        <v>701</v>
      </c>
      <c r="C125" s="313" t="s">
        <v>702</v>
      </c>
      <c r="D125" s="9" t="s">
        <v>60</v>
      </c>
      <c r="E125" s="303" t="s">
        <v>702</v>
      </c>
      <c r="F125" s="235" t="s">
        <v>61</v>
      </c>
      <c r="G125" s="70">
        <v>1</v>
      </c>
      <c r="H125" s="335">
        <v>0</v>
      </c>
      <c r="I125" s="242">
        <f t="shared" si="1"/>
        <v>0</v>
      </c>
    </row>
    <row r="126" spans="1:9" x14ac:dyDescent="0.2">
      <c r="A126" s="302" t="s">
        <v>502</v>
      </c>
      <c r="B126" s="303" t="s">
        <v>704</v>
      </c>
      <c r="C126" s="313" t="s">
        <v>112</v>
      </c>
      <c r="D126" s="18" t="s">
        <v>100</v>
      </c>
      <c r="E126" s="308">
        <v>2700356</v>
      </c>
      <c r="F126" s="235" t="s">
        <v>61</v>
      </c>
      <c r="G126" s="269">
        <v>2</v>
      </c>
      <c r="H126" s="335">
        <v>0</v>
      </c>
      <c r="I126" s="242">
        <f t="shared" si="1"/>
        <v>0</v>
      </c>
    </row>
    <row r="127" spans="1:9" x14ac:dyDescent="0.2">
      <c r="A127" s="319" t="s">
        <v>680</v>
      </c>
      <c r="B127" s="145" t="s">
        <v>475</v>
      </c>
      <c r="C127" s="325"/>
      <c r="D127" s="321"/>
      <c r="E127" s="326"/>
      <c r="F127" s="58"/>
      <c r="G127" s="332"/>
      <c r="H127" s="331"/>
      <c r="I127" s="161">
        <f>SUM(I128:I159)</f>
        <v>0</v>
      </c>
    </row>
    <row r="128" spans="1:9" x14ac:dyDescent="0.2">
      <c r="A128" s="302" t="s">
        <v>682</v>
      </c>
      <c r="B128" s="303" t="s">
        <v>477</v>
      </c>
      <c r="C128" s="73" t="s">
        <v>478</v>
      </c>
      <c r="D128" s="9" t="s">
        <v>479</v>
      </c>
      <c r="E128" s="314" t="s">
        <v>480</v>
      </c>
      <c r="F128" s="302" t="s">
        <v>42</v>
      </c>
      <c r="G128" s="13">
        <v>1</v>
      </c>
      <c r="H128" s="335">
        <v>0</v>
      </c>
      <c r="I128" s="242">
        <f t="shared" si="1"/>
        <v>0</v>
      </c>
    </row>
    <row r="129" spans="1:9" x14ac:dyDescent="0.2">
      <c r="A129" s="302" t="s">
        <v>685</v>
      </c>
      <c r="B129" s="52" t="s">
        <v>482</v>
      </c>
      <c r="C129" s="317"/>
      <c r="D129" s="33" t="s">
        <v>483</v>
      </c>
      <c r="E129" s="314">
        <v>15010</v>
      </c>
      <c r="F129" s="235" t="s">
        <v>61</v>
      </c>
      <c r="G129" s="270">
        <v>1</v>
      </c>
      <c r="H129" s="335">
        <v>0</v>
      </c>
      <c r="I129" s="242">
        <f t="shared" si="1"/>
        <v>0</v>
      </c>
    </row>
    <row r="130" spans="1:9" x14ac:dyDescent="0.2">
      <c r="A130" s="302" t="s">
        <v>688</v>
      </c>
      <c r="B130" s="234" t="s">
        <v>485</v>
      </c>
      <c r="C130" s="73" t="s">
        <v>486</v>
      </c>
      <c r="D130" s="9" t="s">
        <v>487</v>
      </c>
      <c r="E130" s="314" t="s">
        <v>488</v>
      </c>
      <c r="F130" s="235" t="s">
        <v>61</v>
      </c>
      <c r="G130" s="270">
        <v>1</v>
      </c>
      <c r="H130" s="335">
        <v>0</v>
      </c>
      <c r="I130" s="242">
        <f t="shared" si="1"/>
        <v>0</v>
      </c>
    </row>
    <row r="131" spans="1:9" x14ac:dyDescent="0.2">
      <c r="A131" s="302" t="s">
        <v>691</v>
      </c>
      <c r="B131" s="234" t="s">
        <v>490</v>
      </c>
      <c r="C131" s="73" t="s">
        <v>486</v>
      </c>
      <c r="D131" s="9" t="s">
        <v>487</v>
      </c>
      <c r="E131" s="314" t="s">
        <v>491</v>
      </c>
      <c r="F131" s="235" t="s">
        <v>61</v>
      </c>
      <c r="G131" s="270">
        <v>1</v>
      </c>
      <c r="H131" s="335">
        <v>0</v>
      </c>
      <c r="I131" s="242">
        <f t="shared" si="1"/>
        <v>0</v>
      </c>
    </row>
    <row r="132" spans="1:9" x14ac:dyDescent="0.2">
      <c r="A132" s="302" t="s">
        <v>694</v>
      </c>
      <c r="B132" s="234" t="s">
        <v>493</v>
      </c>
      <c r="C132" s="73" t="s">
        <v>835</v>
      </c>
      <c r="D132" s="9" t="s">
        <v>487</v>
      </c>
      <c r="E132" s="314" t="s">
        <v>495</v>
      </c>
      <c r="F132" s="235" t="s">
        <v>61</v>
      </c>
      <c r="G132" s="270">
        <v>1</v>
      </c>
      <c r="H132" s="335">
        <v>0</v>
      </c>
      <c r="I132" s="242">
        <f t="shared" si="1"/>
        <v>0</v>
      </c>
    </row>
    <row r="133" spans="1:9" x14ac:dyDescent="0.2">
      <c r="A133" s="302" t="s">
        <v>697</v>
      </c>
      <c r="B133" s="234" t="s">
        <v>497</v>
      </c>
      <c r="C133" s="73" t="s">
        <v>835</v>
      </c>
      <c r="D133" s="9" t="s">
        <v>487</v>
      </c>
      <c r="E133" s="314" t="s">
        <v>498</v>
      </c>
      <c r="F133" s="235" t="s">
        <v>61</v>
      </c>
      <c r="G133" s="270">
        <v>1</v>
      </c>
      <c r="H133" s="335">
        <v>0</v>
      </c>
      <c r="I133" s="242">
        <f t="shared" si="1"/>
        <v>0</v>
      </c>
    </row>
    <row r="134" spans="1:9" x14ac:dyDescent="0.2">
      <c r="A134" s="302" t="s">
        <v>700</v>
      </c>
      <c r="B134" s="234" t="s">
        <v>500</v>
      </c>
      <c r="C134" s="73" t="s">
        <v>835</v>
      </c>
      <c r="D134" s="9" t="s">
        <v>487</v>
      </c>
      <c r="E134" s="314" t="s">
        <v>501</v>
      </c>
      <c r="F134" s="235" t="s">
        <v>61</v>
      </c>
      <c r="G134" s="270">
        <v>1</v>
      </c>
      <c r="H134" s="335">
        <v>0</v>
      </c>
      <c r="I134" s="242">
        <f t="shared" ref="I134:I159" si="2">G134*H134</f>
        <v>0</v>
      </c>
    </row>
    <row r="135" spans="1:9" x14ac:dyDescent="0.2">
      <c r="A135" s="302" t="s">
        <v>703</v>
      </c>
      <c r="B135" s="234" t="s">
        <v>839</v>
      </c>
      <c r="C135" s="73" t="s">
        <v>840</v>
      </c>
      <c r="D135" s="9" t="s">
        <v>487</v>
      </c>
      <c r="E135" s="234" t="s">
        <v>1085</v>
      </c>
      <c r="F135" s="235" t="s">
        <v>61</v>
      </c>
      <c r="G135" s="270">
        <v>1</v>
      </c>
      <c r="H135" s="335">
        <v>0</v>
      </c>
      <c r="I135" s="242">
        <f t="shared" si="2"/>
        <v>0</v>
      </c>
    </row>
    <row r="136" spans="1:9" x14ac:dyDescent="0.2">
      <c r="A136" s="302" t="s">
        <v>1086</v>
      </c>
      <c r="B136" s="234" t="s">
        <v>843</v>
      </c>
      <c r="C136" s="73" t="s">
        <v>840</v>
      </c>
      <c r="D136" s="9" t="s">
        <v>487</v>
      </c>
      <c r="E136" s="234" t="s">
        <v>1087</v>
      </c>
      <c r="F136" s="235" t="s">
        <v>61</v>
      </c>
      <c r="G136" s="270">
        <v>1</v>
      </c>
      <c r="H136" s="335">
        <v>0</v>
      </c>
      <c r="I136" s="242">
        <f t="shared" si="2"/>
        <v>0</v>
      </c>
    </row>
    <row r="137" spans="1:9" x14ac:dyDescent="0.2">
      <c r="A137" s="302" t="s">
        <v>1088</v>
      </c>
      <c r="B137" s="234" t="s">
        <v>490</v>
      </c>
      <c r="C137" s="73" t="s">
        <v>840</v>
      </c>
      <c r="D137" s="9" t="s">
        <v>487</v>
      </c>
      <c r="E137" s="234" t="s">
        <v>1089</v>
      </c>
      <c r="F137" s="235" t="s">
        <v>61</v>
      </c>
      <c r="G137" s="270">
        <v>1</v>
      </c>
      <c r="H137" s="335">
        <v>0</v>
      </c>
      <c r="I137" s="242">
        <f t="shared" si="2"/>
        <v>0</v>
      </c>
    </row>
    <row r="138" spans="1:9" x14ac:dyDescent="0.2">
      <c r="A138" s="302" t="s">
        <v>1090</v>
      </c>
      <c r="B138" s="234" t="s">
        <v>503</v>
      </c>
      <c r="C138" s="236" t="s">
        <v>504</v>
      </c>
      <c r="D138" s="9" t="s">
        <v>505</v>
      </c>
      <c r="E138" s="314" t="s">
        <v>97</v>
      </c>
      <c r="F138" s="235" t="s">
        <v>61</v>
      </c>
      <c r="G138" s="270">
        <v>1</v>
      </c>
      <c r="H138" s="335">
        <v>0</v>
      </c>
      <c r="I138" s="242">
        <f t="shared" si="2"/>
        <v>0</v>
      </c>
    </row>
    <row r="139" spans="1:9" x14ac:dyDescent="0.2">
      <c r="A139" s="302" t="s">
        <v>1091</v>
      </c>
      <c r="B139" s="234" t="s">
        <v>507</v>
      </c>
      <c r="C139" s="236" t="s">
        <v>508</v>
      </c>
      <c r="D139" s="9" t="s">
        <v>509</v>
      </c>
      <c r="E139" s="314">
        <v>2591160000</v>
      </c>
      <c r="F139" s="235" t="s">
        <v>61</v>
      </c>
      <c r="G139" s="270">
        <v>1</v>
      </c>
      <c r="H139" s="335">
        <v>0</v>
      </c>
      <c r="I139" s="242">
        <f t="shared" si="2"/>
        <v>0</v>
      </c>
    </row>
    <row r="140" spans="1:9" x14ac:dyDescent="0.2">
      <c r="A140" s="302" t="s">
        <v>1092</v>
      </c>
      <c r="B140" s="234" t="s">
        <v>511</v>
      </c>
      <c r="C140" s="236" t="s">
        <v>512</v>
      </c>
      <c r="D140" s="28" t="s">
        <v>505</v>
      </c>
      <c r="E140" s="314" t="s">
        <v>513</v>
      </c>
      <c r="F140" s="235" t="s">
        <v>61</v>
      </c>
      <c r="G140" s="269">
        <v>1</v>
      </c>
      <c r="H140" s="335">
        <v>0</v>
      </c>
      <c r="I140" s="242">
        <f t="shared" si="2"/>
        <v>0</v>
      </c>
    </row>
    <row r="141" spans="1:9" x14ac:dyDescent="0.2">
      <c r="A141" s="302" t="s">
        <v>1093</v>
      </c>
      <c r="B141" s="234" t="s">
        <v>515</v>
      </c>
      <c r="C141" s="236" t="s">
        <v>516</v>
      </c>
      <c r="D141" s="28" t="s">
        <v>505</v>
      </c>
      <c r="E141" s="314" t="s">
        <v>517</v>
      </c>
      <c r="F141" s="235" t="s">
        <v>61</v>
      </c>
      <c r="G141" s="270">
        <v>1</v>
      </c>
      <c r="H141" s="335">
        <v>0</v>
      </c>
      <c r="I141" s="242">
        <f t="shared" si="2"/>
        <v>0</v>
      </c>
    </row>
    <row r="142" spans="1:9" x14ac:dyDescent="0.2">
      <c r="A142" s="302" t="s">
        <v>1094</v>
      </c>
      <c r="B142" s="234" t="s">
        <v>519</v>
      </c>
      <c r="C142" s="236" t="s">
        <v>520</v>
      </c>
      <c r="D142" s="28" t="s">
        <v>505</v>
      </c>
      <c r="E142" s="314" t="s">
        <v>521</v>
      </c>
      <c r="F142" s="235" t="s">
        <v>61</v>
      </c>
      <c r="G142" s="270">
        <v>1</v>
      </c>
      <c r="H142" s="335">
        <v>0</v>
      </c>
      <c r="I142" s="242">
        <f t="shared" si="2"/>
        <v>0</v>
      </c>
    </row>
    <row r="143" spans="1:9" x14ac:dyDescent="0.2">
      <c r="A143" s="302" t="s">
        <v>1095</v>
      </c>
      <c r="B143" s="234" t="s">
        <v>523</v>
      </c>
      <c r="C143" s="236" t="s">
        <v>524</v>
      </c>
      <c r="D143" s="9" t="s">
        <v>525</v>
      </c>
      <c r="E143" s="314" t="s">
        <v>526</v>
      </c>
      <c r="F143" s="235" t="s">
        <v>61</v>
      </c>
      <c r="G143" s="269">
        <v>1</v>
      </c>
      <c r="H143" s="335">
        <v>0</v>
      </c>
      <c r="I143" s="242">
        <f t="shared" si="2"/>
        <v>0</v>
      </c>
    </row>
    <row r="144" spans="1:9" x14ac:dyDescent="0.2">
      <c r="A144" s="302" t="s">
        <v>1096</v>
      </c>
      <c r="B144" s="267" t="s">
        <v>528</v>
      </c>
      <c r="C144" s="236" t="s">
        <v>529</v>
      </c>
      <c r="D144" s="9" t="s">
        <v>479</v>
      </c>
      <c r="E144" s="237" t="s">
        <v>530</v>
      </c>
      <c r="F144" s="235" t="s">
        <v>61</v>
      </c>
      <c r="G144" s="334">
        <v>1</v>
      </c>
      <c r="H144" s="335">
        <v>0</v>
      </c>
      <c r="I144" s="242">
        <f t="shared" si="2"/>
        <v>0</v>
      </c>
    </row>
    <row r="145" spans="1:9" x14ac:dyDescent="0.2">
      <c r="A145" s="302" t="s">
        <v>1097</v>
      </c>
      <c r="B145" s="234" t="s">
        <v>532</v>
      </c>
      <c r="C145" s="236"/>
      <c r="D145" s="28" t="s">
        <v>487</v>
      </c>
      <c r="E145" s="314" t="s">
        <v>533</v>
      </c>
      <c r="F145" s="235" t="s">
        <v>61</v>
      </c>
      <c r="G145" s="269">
        <v>1</v>
      </c>
      <c r="H145" s="335">
        <v>0</v>
      </c>
      <c r="I145" s="242">
        <f t="shared" si="2"/>
        <v>0</v>
      </c>
    </row>
    <row r="146" spans="1:9" x14ac:dyDescent="0.2">
      <c r="A146" s="302" t="s">
        <v>1098</v>
      </c>
      <c r="B146" s="234" t="s">
        <v>535</v>
      </c>
      <c r="C146" s="236"/>
      <c r="D146" s="28" t="s">
        <v>505</v>
      </c>
      <c r="E146" s="314" t="s">
        <v>536</v>
      </c>
      <c r="F146" s="235" t="s">
        <v>61</v>
      </c>
      <c r="G146" s="269">
        <v>1</v>
      </c>
      <c r="H146" s="335">
        <v>0</v>
      </c>
      <c r="I146" s="242">
        <f t="shared" si="2"/>
        <v>0</v>
      </c>
    </row>
    <row r="147" spans="1:9" x14ac:dyDescent="0.2">
      <c r="A147" s="302" t="s">
        <v>1099</v>
      </c>
      <c r="B147" s="234" t="s">
        <v>538</v>
      </c>
      <c r="C147" s="236"/>
      <c r="D147" s="28"/>
      <c r="E147" s="314"/>
      <c r="F147" s="235" t="s">
        <v>42</v>
      </c>
      <c r="G147" s="269">
        <v>1</v>
      </c>
      <c r="H147" s="335">
        <v>0</v>
      </c>
      <c r="I147" s="242">
        <f t="shared" si="2"/>
        <v>0</v>
      </c>
    </row>
    <row r="148" spans="1:9" x14ac:dyDescent="0.2">
      <c r="A148" s="302" t="s">
        <v>1100</v>
      </c>
      <c r="B148" s="4" t="s">
        <v>540</v>
      </c>
      <c r="C148" s="236"/>
      <c r="D148" s="9" t="s">
        <v>487</v>
      </c>
      <c r="E148" s="314" t="s">
        <v>541</v>
      </c>
      <c r="F148" s="11" t="s">
        <v>61</v>
      </c>
      <c r="G148" s="13">
        <v>6</v>
      </c>
      <c r="H148" s="335">
        <v>0</v>
      </c>
      <c r="I148" s="242">
        <f t="shared" si="2"/>
        <v>0</v>
      </c>
    </row>
    <row r="149" spans="1:9" x14ac:dyDescent="0.2">
      <c r="A149" s="302" t="s">
        <v>1101</v>
      </c>
      <c r="B149" s="234" t="s">
        <v>543</v>
      </c>
      <c r="C149" s="236"/>
      <c r="D149" s="4" t="s">
        <v>544</v>
      </c>
      <c r="E149" s="314" t="s">
        <v>545</v>
      </c>
      <c r="F149" s="11" t="s">
        <v>61</v>
      </c>
      <c r="G149" s="13">
        <v>2</v>
      </c>
      <c r="H149" s="335">
        <v>0</v>
      </c>
      <c r="I149" s="242">
        <f t="shared" si="2"/>
        <v>0</v>
      </c>
    </row>
    <row r="150" spans="1:9" x14ac:dyDescent="0.2">
      <c r="A150" s="302" t="s">
        <v>1102</v>
      </c>
      <c r="B150" s="234" t="s">
        <v>547</v>
      </c>
      <c r="C150" s="236"/>
      <c r="D150" s="4" t="s">
        <v>544</v>
      </c>
      <c r="E150" s="314" t="s">
        <v>548</v>
      </c>
      <c r="F150" s="11" t="s">
        <v>61</v>
      </c>
      <c r="G150" s="13">
        <v>2</v>
      </c>
      <c r="H150" s="335">
        <v>0</v>
      </c>
      <c r="I150" s="242">
        <f t="shared" si="2"/>
        <v>0</v>
      </c>
    </row>
    <row r="151" spans="1:9" x14ac:dyDescent="0.2">
      <c r="A151" s="302" t="s">
        <v>1103</v>
      </c>
      <c r="B151" s="303" t="s">
        <v>550</v>
      </c>
      <c r="C151" s="236"/>
      <c r="D151" s="9" t="s">
        <v>487</v>
      </c>
      <c r="E151" s="314" t="s">
        <v>551</v>
      </c>
      <c r="F151" s="302" t="s">
        <v>61</v>
      </c>
      <c r="G151" s="13">
        <v>2</v>
      </c>
      <c r="H151" s="335">
        <v>0</v>
      </c>
      <c r="I151" s="242">
        <f t="shared" si="2"/>
        <v>0</v>
      </c>
    </row>
    <row r="152" spans="1:9" x14ac:dyDescent="0.2">
      <c r="A152" s="302" t="s">
        <v>1104</v>
      </c>
      <c r="B152" s="4" t="s">
        <v>553</v>
      </c>
      <c r="C152" s="236"/>
      <c r="D152" s="9" t="s">
        <v>554</v>
      </c>
      <c r="E152" s="314">
        <v>2901250</v>
      </c>
      <c r="F152" s="11" t="s">
        <v>61</v>
      </c>
      <c r="G152" s="13">
        <v>2</v>
      </c>
      <c r="H152" s="335">
        <v>0</v>
      </c>
      <c r="I152" s="242">
        <f t="shared" si="2"/>
        <v>0</v>
      </c>
    </row>
    <row r="153" spans="1:9" x14ac:dyDescent="0.2">
      <c r="A153" s="302" t="s">
        <v>1105</v>
      </c>
      <c r="B153" s="4" t="s">
        <v>556</v>
      </c>
      <c r="C153" s="236"/>
      <c r="D153" s="9" t="s">
        <v>557</v>
      </c>
      <c r="E153" s="314" t="s">
        <v>558</v>
      </c>
      <c r="F153" s="11" t="s">
        <v>61</v>
      </c>
      <c r="G153" s="13">
        <v>2</v>
      </c>
      <c r="H153" s="335">
        <v>0</v>
      </c>
      <c r="I153" s="242">
        <f t="shared" si="2"/>
        <v>0</v>
      </c>
    </row>
    <row r="154" spans="1:9" x14ac:dyDescent="0.2">
      <c r="A154" s="302" t="s">
        <v>1106</v>
      </c>
      <c r="B154" s="303" t="s">
        <v>953</v>
      </c>
      <c r="C154" s="236"/>
      <c r="D154" s="19" t="s">
        <v>954</v>
      </c>
      <c r="E154" s="314" t="s">
        <v>955</v>
      </c>
      <c r="F154" s="302" t="s">
        <v>45</v>
      </c>
      <c r="G154" s="13">
        <v>70</v>
      </c>
      <c r="H154" s="335">
        <v>0</v>
      </c>
      <c r="I154" s="242">
        <f t="shared" si="2"/>
        <v>0</v>
      </c>
    </row>
    <row r="155" spans="1:9" x14ac:dyDescent="0.2">
      <c r="A155" s="302" t="s">
        <v>1107</v>
      </c>
      <c r="B155" s="4" t="s">
        <v>464</v>
      </c>
      <c r="C155" s="236"/>
      <c r="D155" s="9" t="s">
        <v>465</v>
      </c>
      <c r="E155" s="314" t="s">
        <v>466</v>
      </c>
      <c r="F155" s="11" t="s">
        <v>45</v>
      </c>
      <c r="G155" s="13">
        <v>40</v>
      </c>
      <c r="H155" s="335">
        <v>0</v>
      </c>
      <c r="I155" s="242">
        <f t="shared" si="2"/>
        <v>0</v>
      </c>
    </row>
    <row r="156" spans="1:9" x14ac:dyDescent="0.2">
      <c r="A156" s="302" t="s">
        <v>1108</v>
      </c>
      <c r="B156" s="303" t="s">
        <v>560</v>
      </c>
      <c r="C156" s="236"/>
      <c r="D156" s="9" t="s">
        <v>561</v>
      </c>
      <c r="E156" s="314" t="s">
        <v>562</v>
      </c>
      <c r="F156" s="302" t="s">
        <v>42</v>
      </c>
      <c r="G156" s="13">
        <v>2</v>
      </c>
      <c r="H156" s="335">
        <v>0</v>
      </c>
      <c r="I156" s="242">
        <f t="shared" si="2"/>
        <v>0</v>
      </c>
    </row>
    <row r="157" spans="1:9" x14ac:dyDescent="0.2">
      <c r="A157" s="302" t="s">
        <v>1109</v>
      </c>
      <c r="B157" s="234" t="s">
        <v>564</v>
      </c>
      <c r="C157" s="236"/>
      <c r="D157" s="9" t="s">
        <v>565</v>
      </c>
      <c r="E157" s="314" t="s">
        <v>566</v>
      </c>
      <c r="F157" s="235" t="s">
        <v>45</v>
      </c>
      <c r="G157" s="269">
        <v>20</v>
      </c>
      <c r="H157" s="335">
        <v>0</v>
      </c>
      <c r="I157" s="242">
        <f t="shared" si="2"/>
        <v>0</v>
      </c>
    </row>
    <row r="158" spans="1:9" x14ac:dyDescent="0.2">
      <c r="A158" s="302" t="s">
        <v>1110</v>
      </c>
      <c r="B158" s="4" t="s">
        <v>568</v>
      </c>
      <c r="C158" s="236"/>
      <c r="D158" s="9" t="s">
        <v>569</v>
      </c>
      <c r="E158" s="314" t="s">
        <v>570</v>
      </c>
      <c r="F158" s="11" t="s">
        <v>61</v>
      </c>
      <c r="G158" s="13">
        <v>3</v>
      </c>
      <c r="H158" s="335">
        <v>0</v>
      </c>
      <c r="I158" s="242">
        <f t="shared" si="2"/>
        <v>0</v>
      </c>
    </row>
    <row r="159" spans="1:9" x14ac:dyDescent="0.2">
      <c r="A159" s="302" t="s">
        <v>1111</v>
      </c>
      <c r="B159" s="234" t="s">
        <v>572</v>
      </c>
      <c r="C159" s="236"/>
      <c r="D159" s="9" t="s">
        <v>569</v>
      </c>
      <c r="E159" s="314" t="s">
        <v>573</v>
      </c>
      <c r="F159" s="11" t="s">
        <v>61</v>
      </c>
      <c r="G159" s="13">
        <v>3</v>
      </c>
      <c r="H159" s="335">
        <v>0</v>
      </c>
      <c r="I159" s="242">
        <f t="shared" si="2"/>
        <v>0</v>
      </c>
    </row>
    <row r="160" spans="1:9" x14ac:dyDescent="0.2">
      <c r="A160" s="536" t="s">
        <v>1356</v>
      </c>
      <c r="B160" s="537"/>
      <c r="C160" s="537"/>
      <c r="D160" s="537"/>
      <c r="E160" s="537"/>
      <c r="F160" s="537"/>
      <c r="G160" s="537"/>
      <c r="H160" s="538"/>
      <c r="I160" s="147">
        <f>I127+I118+I111+I102+I97+I92+I85+I4</f>
        <v>0</v>
      </c>
    </row>
    <row r="161" spans="1:9" x14ac:dyDescent="0.2">
      <c r="A161" s="539" t="s">
        <v>1407</v>
      </c>
      <c r="B161" s="540"/>
      <c r="C161" s="540"/>
      <c r="D161" s="540"/>
      <c r="E161" s="540"/>
      <c r="F161" s="540"/>
      <c r="G161" s="540"/>
      <c r="H161" s="540"/>
      <c r="I161" s="474">
        <f>I87</f>
        <v>0</v>
      </c>
    </row>
    <row r="162" spans="1:9" x14ac:dyDescent="0.2">
      <c r="C162" s="318"/>
    </row>
  </sheetData>
  <sheetProtection algorithmName="SHA-512" hashValue="xIR6wFPOXsM5Dkx2L8wgOTq7qyRTT7m1+iL03Y9qtnJ1cAcB66PuPZpPBuidV+6/+IbbwPWjUdN5b0GpZo+9Ng==" saltValue="RHHXqDhJ+o5sLOt6KPOVRQ==" spinCount="100000" sheet="1" objects="1" scenarios="1"/>
  <protectedRanges>
    <protectedRange sqref="H5:H84" name="Vahemik1"/>
    <protectedRange sqref="H86:H91" name="Vahemik2"/>
    <protectedRange sqref="H93:H96" name="Vahemik3"/>
    <protectedRange sqref="H98:H101" name="Vahemik4"/>
    <protectedRange sqref="H103:H110" name="Vahemik5"/>
    <protectedRange sqref="H112:H117" name="Vahemik6"/>
    <protectedRange sqref="H119:H126" name="Vahemik7"/>
    <protectedRange sqref="H128:H159" name="Vahemik8"/>
  </protectedRanges>
  <mergeCells count="2">
    <mergeCell ref="A160:H160"/>
    <mergeCell ref="A161:H16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6EA7-CB62-4F88-A3D7-43178EA2E9B0}">
  <dimension ref="A1:G39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64.42578125" style="229" customWidth="1"/>
    <col min="3" max="3" width="6" style="229" bestFit="1" customWidth="1"/>
    <col min="4" max="4" width="6.42578125" style="283" bestFit="1" customWidth="1"/>
    <col min="5" max="5" width="14.7109375" style="239" customWidth="1"/>
    <col min="6" max="6" width="17.42578125" style="243" customWidth="1"/>
    <col min="7" max="7" width="19.7109375" style="229" bestFit="1" customWidth="1"/>
    <col min="8" max="16384" width="8.7109375" style="229"/>
  </cols>
  <sheetData>
    <row r="1" spans="1:7" x14ac:dyDescent="0.2">
      <c r="B1" s="133" t="s">
        <v>1273</v>
      </c>
    </row>
    <row r="2" spans="1:7" x14ac:dyDescent="0.2">
      <c r="B2" s="150" t="s">
        <v>1112</v>
      </c>
      <c r="F2" s="286"/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928</v>
      </c>
      <c r="C4" s="233" t="s">
        <v>42</v>
      </c>
      <c r="D4" s="480">
        <v>1</v>
      </c>
      <c r="E4" s="271">
        <v>0</v>
      </c>
      <c r="F4" s="337">
        <f>D4*E4</f>
        <v>0</v>
      </c>
      <c r="G4" s="242"/>
    </row>
    <row r="5" spans="1:7" x14ac:dyDescent="0.2">
      <c r="A5" s="233">
        <v>2</v>
      </c>
      <c r="B5" s="234" t="s">
        <v>929</v>
      </c>
      <c r="C5" s="233" t="s">
        <v>42</v>
      </c>
      <c r="D5" s="480">
        <v>1</v>
      </c>
      <c r="E5" s="271">
        <v>0</v>
      </c>
      <c r="F5" s="337">
        <f t="shared" ref="F5:F37" si="0">D5*E5</f>
        <v>0</v>
      </c>
      <c r="G5" s="241"/>
    </row>
    <row r="6" spans="1:7" x14ac:dyDescent="0.2">
      <c r="A6" s="246">
        <v>3</v>
      </c>
      <c r="B6" s="247" t="s">
        <v>43</v>
      </c>
      <c r="C6" s="249" t="s">
        <v>42</v>
      </c>
      <c r="D6" s="272">
        <v>1</v>
      </c>
      <c r="E6" s="250"/>
      <c r="F6" s="248"/>
      <c r="G6" s="248" t="s">
        <v>44</v>
      </c>
    </row>
    <row r="7" spans="1:7" x14ac:dyDescent="0.2">
      <c r="A7" s="479">
        <v>4</v>
      </c>
      <c r="B7" s="358" t="s">
        <v>1113</v>
      </c>
      <c r="C7" s="479" t="s">
        <v>42</v>
      </c>
      <c r="D7" s="480">
        <v>2</v>
      </c>
      <c r="E7" s="271">
        <v>0</v>
      </c>
      <c r="F7" s="337">
        <f t="shared" si="0"/>
        <v>0</v>
      </c>
      <c r="G7" s="241"/>
    </row>
    <row r="8" spans="1:7" x14ac:dyDescent="0.2">
      <c r="A8" s="479">
        <v>5</v>
      </c>
      <c r="B8" s="358" t="s">
        <v>1114</v>
      </c>
      <c r="C8" s="479" t="s">
        <v>42</v>
      </c>
      <c r="D8" s="480">
        <v>2</v>
      </c>
      <c r="E8" s="271">
        <v>0</v>
      </c>
      <c r="F8" s="337">
        <f t="shared" si="0"/>
        <v>0</v>
      </c>
      <c r="G8" s="242"/>
    </row>
    <row r="9" spans="1:7" x14ac:dyDescent="0.2">
      <c r="A9" s="479">
        <v>6</v>
      </c>
      <c r="B9" s="358" t="s">
        <v>1115</v>
      </c>
      <c r="C9" s="479" t="s">
        <v>42</v>
      </c>
      <c r="D9" s="480">
        <v>2</v>
      </c>
      <c r="E9" s="271">
        <v>0</v>
      </c>
      <c r="F9" s="337">
        <f t="shared" si="0"/>
        <v>0</v>
      </c>
      <c r="G9" s="241"/>
    </row>
    <row r="10" spans="1:7" x14ac:dyDescent="0.2">
      <c r="A10" s="479">
        <v>7</v>
      </c>
      <c r="B10" s="358" t="s">
        <v>1116</v>
      </c>
      <c r="C10" s="479" t="s">
        <v>42</v>
      </c>
      <c r="D10" s="480">
        <v>2</v>
      </c>
      <c r="E10" s="271">
        <v>0</v>
      </c>
      <c r="F10" s="337">
        <f t="shared" si="0"/>
        <v>0</v>
      </c>
      <c r="G10" s="242"/>
    </row>
    <row r="11" spans="1:7" x14ac:dyDescent="0.2">
      <c r="A11" s="233">
        <v>8</v>
      </c>
      <c r="B11" s="234" t="s">
        <v>934</v>
      </c>
      <c r="C11" s="233" t="s">
        <v>42</v>
      </c>
      <c r="D11" s="480">
        <v>2</v>
      </c>
      <c r="E11" s="271">
        <v>0</v>
      </c>
      <c r="F11" s="337">
        <f t="shared" si="0"/>
        <v>0</v>
      </c>
      <c r="G11" s="241"/>
    </row>
    <row r="12" spans="1:7" x14ac:dyDescent="0.2">
      <c r="A12" s="233">
        <v>9</v>
      </c>
      <c r="B12" s="234" t="s">
        <v>936</v>
      </c>
      <c r="C12" s="233" t="s">
        <v>42</v>
      </c>
      <c r="D12" s="480">
        <v>2</v>
      </c>
      <c r="E12" s="271">
        <v>0</v>
      </c>
      <c r="F12" s="337">
        <f t="shared" si="0"/>
        <v>0</v>
      </c>
      <c r="G12" s="241"/>
    </row>
    <row r="13" spans="1:7" x14ac:dyDescent="0.2">
      <c r="A13" s="233">
        <v>10</v>
      </c>
      <c r="B13" s="234" t="s">
        <v>935</v>
      </c>
      <c r="C13" s="233" t="s">
        <v>42</v>
      </c>
      <c r="D13" s="480">
        <v>2</v>
      </c>
      <c r="E13" s="271">
        <v>0</v>
      </c>
      <c r="F13" s="337">
        <f t="shared" si="0"/>
        <v>0</v>
      </c>
      <c r="G13" s="242"/>
    </row>
    <row r="14" spans="1:7" x14ac:dyDescent="0.2">
      <c r="A14" s="233">
        <v>11</v>
      </c>
      <c r="B14" s="234" t="s">
        <v>592</v>
      </c>
      <c r="C14" s="233" t="s">
        <v>42</v>
      </c>
      <c r="D14" s="480">
        <v>2</v>
      </c>
      <c r="E14" s="271">
        <v>0</v>
      </c>
      <c r="F14" s="337">
        <f t="shared" si="0"/>
        <v>0</v>
      </c>
      <c r="G14" s="241"/>
    </row>
    <row r="15" spans="1:7" x14ac:dyDescent="0.2">
      <c r="A15" s="233">
        <v>12</v>
      </c>
      <c r="B15" s="234" t="s">
        <v>1117</v>
      </c>
      <c r="C15" s="233" t="s">
        <v>42</v>
      </c>
      <c r="D15" s="480">
        <v>2</v>
      </c>
      <c r="E15" s="271">
        <v>0</v>
      </c>
      <c r="F15" s="337">
        <f t="shared" si="0"/>
        <v>0</v>
      </c>
      <c r="G15" s="241"/>
    </row>
    <row r="16" spans="1:7" x14ac:dyDescent="0.2">
      <c r="A16" s="233">
        <v>13</v>
      </c>
      <c r="B16" s="234" t="s">
        <v>1118</v>
      </c>
      <c r="C16" s="233" t="s">
        <v>42</v>
      </c>
      <c r="D16" s="480">
        <v>2</v>
      </c>
      <c r="E16" s="271">
        <v>0</v>
      </c>
      <c r="F16" s="337">
        <f t="shared" si="0"/>
        <v>0</v>
      </c>
      <c r="G16" s="242"/>
    </row>
    <row r="17" spans="1:7" x14ac:dyDescent="0.2">
      <c r="A17" s="233">
        <v>14</v>
      </c>
      <c r="B17" s="234" t="s">
        <v>718</v>
      </c>
      <c r="C17" s="233" t="s">
        <v>42</v>
      </c>
      <c r="D17" s="480">
        <v>2</v>
      </c>
      <c r="E17" s="271">
        <v>0</v>
      </c>
      <c r="F17" s="337">
        <f t="shared" si="0"/>
        <v>0</v>
      </c>
      <c r="G17" s="242"/>
    </row>
    <row r="18" spans="1:7" x14ac:dyDescent="0.2">
      <c r="A18" s="233">
        <v>15</v>
      </c>
      <c r="B18" s="234" t="s">
        <v>972</v>
      </c>
      <c r="C18" s="233" t="s">
        <v>42</v>
      </c>
      <c r="D18" s="480">
        <v>1</v>
      </c>
      <c r="E18" s="271">
        <v>0</v>
      </c>
      <c r="F18" s="337">
        <f t="shared" si="0"/>
        <v>0</v>
      </c>
      <c r="G18" s="241"/>
    </row>
    <row r="19" spans="1:7" x14ac:dyDescent="0.2">
      <c r="A19" s="233">
        <v>16</v>
      </c>
      <c r="B19" s="234" t="s">
        <v>973</v>
      </c>
      <c r="C19" s="233" t="s">
        <v>42</v>
      </c>
      <c r="D19" s="480">
        <v>1</v>
      </c>
      <c r="E19" s="271">
        <v>0</v>
      </c>
      <c r="F19" s="337">
        <f t="shared" si="0"/>
        <v>0</v>
      </c>
      <c r="G19" s="241"/>
    </row>
    <row r="20" spans="1:7" x14ac:dyDescent="0.2">
      <c r="A20" s="233">
        <v>17</v>
      </c>
      <c r="B20" s="234" t="s">
        <v>596</v>
      </c>
      <c r="C20" s="233" t="s">
        <v>45</v>
      </c>
      <c r="D20" s="480">
        <v>60</v>
      </c>
      <c r="E20" s="271">
        <v>0</v>
      </c>
      <c r="F20" s="337">
        <f t="shared" si="0"/>
        <v>0</v>
      </c>
      <c r="G20" s="241"/>
    </row>
    <row r="21" spans="1:7" x14ac:dyDescent="0.2">
      <c r="A21" s="233">
        <v>18</v>
      </c>
      <c r="B21" s="234" t="s">
        <v>598</v>
      </c>
      <c r="C21" s="233" t="s">
        <v>61</v>
      </c>
      <c r="D21" s="364">
        <v>4</v>
      </c>
      <c r="E21" s="271">
        <v>0</v>
      </c>
      <c r="F21" s="337">
        <f t="shared" si="0"/>
        <v>0</v>
      </c>
      <c r="G21" s="241"/>
    </row>
    <row r="22" spans="1:7" x14ac:dyDescent="0.2">
      <c r="A22" s="233">
        <v>19</v>
      </c>
      <c r="B22" s="234" t="s">
        <v>721</v>
      </c>
      <c r="C22" s="233" t="s">
        <v>42</v>
      </c>
      <c r="D22" s="480">
        <v>6</v>
      </c>
      <c r="E22" s="271">
        <v>0</v>
      </c>
      <c r="F22" s="337">
        <f t="shared" si="0"/>
        <v>0</v>
      </c>
      <c r="G22" s="241"/>
    </row>
    <row r="23" spans="1:7" x14ac:dyDescent="0.2">
      <c r="A23" s="233">
        <v>20</v>
      </c>
      <c r="B23" s="234" t="s">
        <v>1119</v>
      </c>
      <c r="C23" s="233" t="s">
        <v>42</v>
      </c>
      <c r="D23" s="480">
        <v>1</v>
      </c>
      <c r="E23" s="271">
        <v>0</v>
      </c>
      <c r="F23" s="337">
        <f t="shared" si="0"/>
        <v>0</v>
      </c>
      <c r="G23" s="241"/>
    </row>
    <row r="24" spans="1:7" x14ac:dyDescent="0.2">
      <c r="A24" s="233">
        <v>21</v>
      </c>
      <c r="B24" s="234" t="s">
        <v>597</v>
      </c>
      <c r="C24" s="233" t="s">
        <v>45</v>
      </c>
      <c r="D24" s="480">
        <v>2500</v>
      </c>
      <c r="E24" s="271">
        <v>0</v>
      </c>
      <c r="F24" s="337">
        <f t="shared" si="0"/>
        <v>0</v>
      </c>
      <c r="G24" s="242"/>
    </row>
    <row r="25" spans="1:7" x14ac:dyDescent="0.2">
      <c r="A25" s="233">
        <v>22</v>
      </c>
      <c r="B25" s="234" t="s">
        <v>1120</v>
      </c>
      <c r="C25" s="233" t="s">
        <v>42</v>
      </c>
      <c r="D25" s="480">
        <v>1</v>
      </c>
      <c r="E25" s="271">
        <v>0</v>
      </c>
      <c r="F25" s="337">
        <f t="shared" si="0"/>
        <v>0</v>
      </c>
      <c r="G25" s="242"/>
    </row>
    <row r="26" spans="1:7" x14ac:dyDescent="0.2">
      <c r="A26" s="233">
        <v>23</v>
      </c>
      <c r="B26" s="234" t="s">
        <v>601</v>
      </c>
      <c r="C26" s="233" t="s">
        <v>42</v>
      </c>
      <c r="D26" s="480">
        <v>1</v>
      </c>
      <c r="E26" s="271">
        <v>0</v>
      </c>
      <c r="F26" s="337">
        <f t="shared" si="0"/>
        <v>0</v>
      </c>
      <c r="G26" s="242"/>
    </row>
    <row r="27" spans="1:7" x14ac:dyDescent="0.2">
      <c r="A27" s="233">
        <v>24</v>
      </c>
      <c r="B27" s="234" t="s">
        <v>602</v>
      </c>
      <c r="C27" s="233" t="s">
        <v>42</v>
      </c>
      <c r="D27" s="480">
        <v>1</v>
      </c>
      <c r="E27" s="271">
        <v>0</v>
      </c>
      <c r="F27" s="337">
        <f t="shared" si="0"/>
        <v>0</v>
      </c>
      <c r="G27" s="241"/>
    </row>
    <row r="28" spans="1:7" x14ac:dyDescent="0.2">
      <c r="A28" s="233">
        <v>25</v>
      </c>
      <c r="B28" s="234" t="s">
        <v>723</v>
      </c>
      <c r="C28" s="233" t="s">
        <v>588</v>
      </c>
      <c r="D28" s="480">
        <v>1</v>
      </c>
      <c r="E28" s="271">
        <v>0</v>
      </c>
      <c r="F28" s="337">
        <f t="shared" si="0"/>
        <v>0</v>
      </c>
      <c r="G28" s="241"/>
    </row>
    <row r="29" spans="1:7" x14ac:dyDescent="0.2">
      <c r="A29" s="246">
        <v>26</v>
      </c>
      <c r="B29" s="273" t="s">
        <v>939</v>
      </c>
      <c r="C29" s="246" t="s">
        <v>42</v>
      </c>
      <c r="D29" s="274">
        <v>1</v>
      </c>
      <c r="E29" s="250"/>
      <c r="F29" s="248"/>
      <c r="G29" s="248" t="s">
        <v>44</v>
      </c>
    </row>
    <row r="30" spans="1:7" ht="25.5" x14ac:dyDescent="0.2">
      <c r="A30" s="246">
        <v>27</v>
      </c>
      <c r="B30" s="273" t="s">
        <v>940</v>
      </c>
      <c r="C30" s="249" t="s">
        <v>42</v>
      </c>
      <c r="D30" s="272">
        <v>1</v>
      </c>
      <c r="E30" s="250"/>
      <c r="F30" s="248"/>
      <c r="G30" s="248" t="s">
        <v>44</v>
      </c>
    </row>
    <row r="31" spans="1:7" x14ac:dyDescent="0.2">
      <c r="A31" s="246">
        <v>28</v>
      </c>
      <c r="B31" s="247" t="s">
        <v>605</v>
      </c>
      <c r="C31" s="249" t="s">
        <v>42</v>
      </c>
      <c r="D31" s="272">
        <v>1</v>
      </c>
      <c r="E31" s="250"/>
      <c r="F31" s="248"/>
      <c r="G31" s="248" t="s">
        <v>44</v>
      </c>
    </row>
    <row r="32" spans="1:7" x14ac:dyDescent="0.2">
      <c r="A32" s="246">
        <v>29</v>
      </c>
      <c r="B32" s="247" t="s">
        <v>47</v>
      </c>
      <c r="C32" s="249" t="s">
        <v>42</v>
      </c>
      <c r="D32" s="272">
        <v>1</v>
      </c>
      <c r="E32" s="250"/>
      <c r="F32" s="248"/>
      <c r="G32" s="248" t="s">
        <v>44</v>
      </c>
    </row>
    <row r="33" spans="1:7" x14ac:dyDescent="0.2">
      <c r="A33" s="246">
        <v>30</v>
      </c>
      <c r="B33" s="253" t="s">
        <v>50</v>
      </c>
      <c r="C33" s="249" t="s">
        <v>42</v>
      </c>
      <c r="D33" s="272">
        <v>1</v>
      </c>
      <c r="E33" s="250"/>
      <c r="F33" s="248"/>
      <c r="G33" s="248" t="s">
        <v>44</v>
      </c>
    </row>
    <row r="34" spans="1:7" x14ac:dyDescent="0.2">
      <c r="A34" s="246">
        <v>31</v>
      </c>
      <c r="B34" s="247" t="s">
        <v>51</v>
      </c>
      <c r="C34" s="249" t="s">
        <v>42</v>
      </c>
      <c r="D34" s="272">
        <v>1</v>
      </c>
      <c r="E34" s="250"/>
      <c r="F34" s="248"/>
      <c r="G34" s="248" t="s">
        <v>44</v>
      </c>
    </row>
    <row r="35" spans="1:7" x14ac:dyDescent="0.2">
      <c r="A35" s="233">
        <v>32</v>
      </c>
      <c r="B35" s="234" t="s">
        <v>52</v>
      </c>
      <c r="C35" s="233" t="s">
        <v>588</v>
      </c>
      <c r="D35" s="480">
        <v>1</v>
      </c>
      <c r="E35" s="271">
        <v>0</v>
      </c>
      <c r="F35" s="337">
        <f t="shared" si="0"/>
        <v>0</v>
      </c>
      <c r="G35" s="242"/>
    </row>
    <row r="36" spans="1:7" x14ac:dyDescent="0.2">
      <c r="A36" s="233">
        <v>33</v>
      </c>
      <c r="B36" s="234" t="s">
        <v>53</v>
      </c>
      <c r="C36" s="233" t="s">
        <v>588</v>
      </c>
      <c r="D36" s="480">
        <v>1</v>
      </c>
      <c r="E36" s="271">
        <v>0</v>
      </c>
      <c r="F36" s="337">
        <f t="shared" si="0"/>
        <v>0</v>
      </c>
      <c r="G36" s="242"/>
    </row>
    <row r="37" spans="1:7" x14ac:dyDescent="0.2">
      <c r="A37" s="233">
        <v>34</v>
      </c>
      <c r="B37" s="234" t="s">
        <v>606</v>
      </c>
      <c r="C37" s="233" t="s">
        <v>588</v>
      </c>
      <c r="D37" s="480">
        <v>1</v>
      </c>
      <c r="E37" s="271">
        <v>0</v>
      </c>
      <c r="F37" s="337">
        <f t="shared" si="0"/>
        <v>0</v>
      </c>
      <c r="G37" s="242"/>
    </row>
    <row r="38" spans="1:7" x14ac:dyDescent="0.2">
      <c r="A38" s="535" t="s">
        <v>1345</v>
      </c>
      <c r="B38" s="535"/>
      <c r="C38" s="535"/>
      <c r="D38" s="535"/>
      <c r="E38" s="535"/>
      <c r="F38" s="147">
        <f>SUM(F4:F37)</f>
        <v>0</v>
      </c>
      <c r="G38" s="234"/>
    </row>
    <row r="39" spans="1:7" x14ac:dyDescent="0.2">
      <c r="A39" s="556" t="s">
        <v>1418</v>
      </c>
      <c r="B39" s="557"/>
      <c r="C39" s="557"/>
      <c r="D39" s="557"/>
      <c r="E39" s="558"/>
      <c r="F39" s="337">
        <f>F38</f>
        <v>0</v>
      </c>
      <c r="G39" s="234"/>
    </row>
  </sheetData>
  <sheetProtection algorithmName="SHA-512" hashValue="LBaqdCoNznGyvt7/RHH53p57VZP0ATZCXp+Ajnycv8tyV8qnTtJgcCo/H3llWmd6zruRsBNnFQ80wZuzdYey3Q==" saltValue="ooioFSKLS28kut+u2YpeQQ==" spinCount="100000" sheet="1" objects="1" scenarios="1"/>
  <protectedRanges>
    <protectedRange sqref="E35:E37" name="Vahemik3"/>
    <protectedRange sqref="E7:E28" name="Vahemik2"/>
    <protectedRange sqref="E4:E5" name="Vahemik1"/>
  </protectedRanges>
  <mergeCells count="2">
    <mergeCell ref="A38:E38"/>
    <mergeCell ref="A39:E3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987B-F304-4D3A-8376-2776374D0A35}">
  <dimension ref="A1:I168"/>
  <sheetViews>
    <sheetView workbookViewId="0"/>
  </sheetViews>
  <sheetFormatPr defaultColWidth="8.7109375" defaultRowHeight="12.75" x14ac:dyDescent="0.2"/>
  <cols>
    <col min="1" max="1" width="6.7109375" style="378" bestFit="1" customWidth="1"/>
    <col min="2" max="2" width="52.28515625" style="229" customWidth="1"/>
    <col min="3" max="3" width="52.140625" style="229" customWidth="1"/>
    <col min="4" max="4" width="15.42578125" style="229" customWidth="1"/>
    <col min="5" max="5" width="30.140625" style="266" bestFit="1" customWidth="1"/>
    <col min="6" max="6" width="7.140625" style="283" customWidth="1"/>
    <col min="7" max="7" width="8.85546875" style="229" customWidth="1"/>
    <col min="8" max="8" width="13.85546875" style="243" customWidth="1"/>
    <col min="9" max="9" width="14.85546875" style="243" customWidth="1"/>
    <col min="10" max="16384" width="8.7109375" style="229"/>
  </cols>
  <sheetData>
    <row r="1" spans="1:9" x14ac:dyDescent="0.2">
      <c r="A1" s="389"/>
      <c r="B1" s="219" t="s">
        <v>1272</v>
      </c>
    </row>
    <row r="2" spans="1:9" x14ac:dyDescent="0.2">
      <c r="A2" s="103"/>
      <c r="B2" s="96" t="s">
        <v>1121</v>
      </c>
    </row>
    <row r="3" spans="1:9" s="151" customFormat="1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93" t="s">
        <v>183</v>
      </c>
      <c r="B4" s="145" t="s">
        <v>184</v>
      </c>
      <c r="C4" s="326"/>
      <c r="D4" s="326"/>
      <c r="E4" s="326"/>
      <c r="F4" s="207"/>
      <c r="G4" s="322"/>
      <c r="H4" s="330"/>
      <c r="I4" s="161">
        <f>SUM(I5:I93)</f>
        <v>0</v>
      </c>
    </row>
    <row r="5" spans="1:9" x14ac:dyDescent="0.2">
      <c r="A5" s="302" t="s">
        <v>185</v>
      </c>
      <c r="B5" s="303" t="s">
        <v>1122</v>
      </c>
      <c r="C5" s="304" t="s">
        <v>1123</v>
      </c>
      <c r="D5" s="9" t="s">
        <v>60</v>
      </c>
      <c r="E5" s="303" t="s">
        <v>1124</v>
      </c>
      <c r="F5" s="365">
        <v>2</v>
      </c>
      <c r="G5" s="235" t="s">
        <v>42</v>
      </c>
      <c r="H5" s="245">
        <v>0</v>
      </c>
      <c r="I5" s="337">
        <f t="shared" ref="I5:I68" si="0">F5*H5</f>
        <v>0</v>
      </c>
    </row>
    <row r="6" spans="1:9" x14ac:dyDescent="0.2">
      <c r="A6" s="302" t="s">
        <v>188</v>
      </c>
      <c r="B6" s="303" t="s">
        <v>1125</v>
      </c>
      <c r="C6" s="304" t="s">
        <v>1123</v>
      </c>
      <c r="D6" s="9" t="s">
        <v>60</v>
      </c>
      <c r="E6" s="303" t="s">
        <v>1126</v>
      </c>
      <c r="F6" s="365">
        <v>2</v>
      </c>
      <c r="G6" s="235" t="s">
        <v>61</v>
      </c>
      <c r="H6" s="245">
        <v>0</v>
      </c>
      <c r="I6" s="337">
        <f t="shared" si="0"/>
        <v>0</v>
      </c>
    </row>
    <row r="7" spans="1:9" x14ac:dyDescent="0.2">
      <c r="A7" s="302" t="s">
        <v>191</v>
      </c>
      <c r="B7" s="4" t="s">
        <v>192</v>
      </c>
      <c r="C7" s="15"/>
      <c r="D7" s="9" t="s">
        <v>60</v>
      </c>
      <c r="E7" s="4" t="s">
        <v>193</v>
      </c>
      <c r="F7" s="365">
        <v>2</v>
      </c>
      <c r="G7" s="235" t="s">
        <v>42</v>
      </c>
      <c r="H7" s="245">
        <v>0</v>
      </c>
      <c r="I7" s="337">
        <f t="shared" si="0"/>
        <v>0</v>
      </c>
    </row>
    <row r="8" spans="1:9" x14ac:dyDescent="0.2">
      <c r="A8" s="302" t="s">
        <v>194</v>
      </c>
      <c r="B8" s="4" t="s">
        <v>195</v>
      </c>
      <c r="C8" s="15"/>
      <c r="D8" s="9" t="s">
        <v>60</v>
      </c>
      <c r="E8" s="4" t="s">
        <v>196</v>
      </c>
      <c r="F8" s="365">
        <v>1</v>
      </c>
      <c r="G8" s="235" t="s">
        <v>61</v>
      </c>
      <c r="H8" s="245">
        <v>0</v>
      </c>
      <c r="I8" s="337">
        <f t="shared" si="0"/>
        <v>0</v>
      </c>
    </row>
    <row r="9" spans="1:9" x14ac:dyDescent="0.2">
      <c r="A9" s="302" t="s">
        <v>197</v>
      </c>
      <c r="B9" s="4" t="s">
        <v>198</v>
      </c>
      <c r="C9" s="15"/>
      <c r="D9" s="9" t="s">
        <v>60</v>
      </c>
      <c r="E9" s="4" t="s">
        <v>199</v>
      </c>
      <c r="F9" s="365">
        <v>1</v>
      </c>
      <c r="G9" s="235" t="s">
        <v>42</v>
      </c>
      <c r="H9" s="245">
        <v>0</v>
      </c>
      <c r="I9" s="337">
        <f t="shared" si="0"/>
        <v>0</v>
      </c>
    </row>
    <row r="10" spans="1:9" x14ac:dyDescent="0.2">
      <c r="A10" s="302" t="s">
        <v>200</v>
      </c>
      <c r="B10" s="4" t="s">
        <v>201</v>
      </c>
      <c r="C10" s="15"/>
      <c r="D10" s="9" t="s">
        <v>60</v>
      </c>
      <c r="E10" s="4" t="s">
        <v>202</v>
      </c>
      <c r="F10" s="365">
        <v>4</v>
      </c>
      <c r="G10" s="235" t="s">
        <v>61</v>
      </c>
      <c r="H10" s="245">
        <v>0</v>
      </c>
      <c r="I10" s="337">
        <f t="shared" si="0"/>
        <v>0</v>
      </c>
    </row>
    <row r="11" spans="1:9" x14ac:dyDescent="0.2">
      <c r="A11" s="302" t="s">
        <v>203</v>
      </c>
      <c r="B11" s="4" t="s">
        <v>204</v>
      </c>
      <c r="C11" s="15"/>
      <c r="D11" s="9" t="s">
        <v>60</v>
      </c>
      <c r="E11" s="4" t="s">
        <v>205</v>
      </c>
      <c r="F11" s="365">
        <v>4</v>
      </c>
      <c r="G11" s="235" t="s">
        <v>42</v>
      </c>
      <c r="H11" s="245">
        <v>0</v>
      </c>
      <c r="I11" s="337">
        <f t="shared" si="0"/>
        <v>0</v>
      </c>
    </row>
    <row r="12" spans="1:9" x14ac:dyDescent="0.2">
      <c r="A12" s="302" t="s">
        <v>206</v>
      </c>
      <c r="B12" s="15" t="s">
        <v>207</v>
      </c>
      <c r="C12" s="4" t="s">
        <v>208</v>
      </c>
      <c r="D12" s="9" t="s">
        <v>60</v>
      </c>
      <c r="E12" s="15" t="s">
        <v>72</v>
      </c>
      <c r="F12" s="365">
        <v>5</v>
      </c>
      <c r="G12" s="235" t="s">
        <v>61</v>
      </c>
      <c r="H12" s="245">
        <v>0</v>
      </c>
      <c r="I12" s="337">
        <f t="shared" si="0"/>
        <v>0</v>
      </c>
    </row>
    <row r="13" spans="1:9" x14ac:dyDescent="0.2">
      <c r="A13" s="302" t="s">
        <v>209</v>
      </c>
      <c r="B13" s="15" t="s">
        <v>210</v>
      </c>
      <c r="C13" s="15" t="s">
        <v>211</v>
      </c>
      <c r="D13" s="4" t="s">
        <v>76</v>
      </c>
      <c r="E13" s="15" t="s">
        <v>212</v>
      </c>
      <c r="F13" s="365">
        <v>100</v>
      </c>
      <c r="G13" s="235" t="s">
        <v>61</v>
      </c>
      <c r="H13" s="245">
        <v>0</v>
      </c>
      <c r="I13" s="337">
        <f t="shared" si="0"/>
        <v>0</v>
      </c>
    </row>
    <row r="14" spans="1:9" x14ac:dyDescent="0.2">
      <c r="A14" s="302" t="s">
        <v>213</v>
      </c>
      <c r="B14" s="15" t="s">
        <v>126</v>
      </c>
      <c r="C14" s="15" t="s">
        <v>214</v>
      </c>
      <c r="D14" s="4" t="s">
        <v>76</v>
      </c>
      <c r="E14" s="15" t="s">
        <v>215</v>
      </c>
      <c r="F14" s="365">
        <v>2</v>
      </c>
      <c r="G14" s="235" t="s">
        <v>61</v>
      </c>
      <c r="H14" s="245">
        <v>0</v>
      </c>
      <c r="I14" s="337">
        <f t="shared" si="0"/>
        <v>0</v>
      </c>
    </row>
    <row r="15" spans="1:9" x14ac:dyDescent="0.2">
      <c r="A15" s="302" t="s">
        <v>216</v>
      </c>
      <c r="B15" s="15" t="s">
        <v>217</v>
      </c>
      <c r="C15" s="15" t="s">
        <v>218</v>
      </c>
      <c r="D15" s="4" t="s">
        <v>76</v>
      </c>
      <c r="E15" s="15" t="s">
        <v>219</v>
      </c>
      <c r="F15" s="365">
        <v>100</v>
      </c>
      <c r="G15" s="235" t="s">
        <v>61</v>
      </c>
      <c r="H15" s="245">
        <v>0</v>
      </c>
      <c r="I15" s="337">
        <f t="shared" si="0"/>
        <v>0</v>
      </c>
    </row>
    <row r="16" spans="1:9" ht="76.5" x14ac:dyDescent="0.2">
      <c r="A16" s="302" t="s">
        <v>221</v>
      </c>
      <c r="B16" s="73" t="s">
        <v>222</v>
      </c>
      <c r="C16" s="4" t="s">
        <v>223</v>
      </c>
      <c r="D16" s="9" t="s">
        <v>60</v>
      </c>
      <c r="E16" s="305" t="s">
        <v>891</v>
      </c>
      <c r="F16" s="365">
        <v>1</v>
      </c>
      <c r="G16" s="235" t="s">
        <v>42</v>
      </c>
      <c r="H16" s="245">
        <v>0</v>
      </c>
      <c r="I16" s="337">
        <f t="shared" si="0"/>
        <v>0</v>
      </c>
    </row>
    <row r="17" spans="1:9" ht="25.5" x14ac:dyDescent="0.2">
      <c r="A17" s="302" t="s">
        <v>225</v>
      </c>
      <c r="B17" s="73" t="s">
        <v>226</v>
      </c>
      <c r="C17" s="4" t="s">
        <v>64</v>
      </c>
      <c r="D17" s="9" t="s">
        <v>60</v>
      </c>
      <c r="E17" s="4" t="s">
        <v>63</v>
      </c>
      <c r="F17" s="365">
        <v>1</v>
      </c>
      <c r="G17" s="235" t="s">
        <v>61</v>
      </c>
      <c r="H17" s="245">
        <v>0</v>
      </c>
      <c r="I17" s="337">
        <f t="shared" si="0"/>
        <v>0</v>
      </c>
    </row>
    <row r="18" spans="1:9" ht="76.5" x14ac:dyDescent="0.2">
      <c r="A18" s="302" t="s">
        <v>227</v>
      </c>
      <c r="B18" s="73" t="s">
        <v>228</v>
      </c>
      <c r="C18" s="73" t="s">
        <v>229</v>
      </c>
      <c r="D18" s="9" t="s">
        <v>60</v>
      </c>
      <c r="E18" s="73" t="s">
        <v>65</v>
      </c>
      <c r="F18" s="365">
        <v>1</v>
      </c>
      <c r="G18" s="235" t="s">
        <v>42</v>
      </c>
      <c r="H18" s="245">
        <v>0</v>
      </c>
      <c r="I18" s="337">
        <f t="shared" si="0"/>
        <v>0</v>
      </c>
    </row>
    <row r="19" spans="1:9" ht="76.5" x14ac:dyDescent="0.2">
      <c r="A19" s="302" t="s">
        <v>230</v>
      </c>
      <c r="B19" s="73" t="s">
        <v>231</v>
      </c>
      <c r="C19" s="4" t="s">
        <v>232</v>
      </c>
      <c r="D19" s="9" t="s">
        <v>60</v>
      </c>
      <c r="E19" s="4" t="s">
        <v>66</v>
      </c>
      <c r="F19" s="365">
        <v>1</v>
      </c>
      <c r="G19" s="235" t="s">
        <v>42</v>
      </c>
      <c r="H19" s="245">
        <v>0</v>
      </c>
      <c r="I19" s="337">
        <f t="shared" si="0"/>
        <v>0</v>
      </c>
    </row>
    <row r="20" spans="1:9" ht="38.25" x14ac:dyDescent="0.2">
      <c r="A20" s="302" t="s">
        <v>233</v>
      </c>
      <c r="B20" s="73" t="s">
        <v>234</v>
      </c>
      <c r="C20" s="4" t="s">
        <v>235</v>
      </c>
      <c r="D20" s="9" t="s">
        <v>60</v>
      </c>
      <c r="E20" s="4" t="s">
        <v>67</v>
      </c>
      <c r="F20" s="365">
        <v>1</v>
      </c>
      <c r="G20" s="235" t="s">
        <v>42</v>
      </c>
      <c r="H20" s="245">
        <v>0</v>
      </c>
      <c r="I20" s="337">
        <f t="shared" si="0"/>
        <v>0</v>
      </c>
    </row>
    <row r="21" spans="1:9" ht="51" x14ac:dyDescent="0.2">
      <c r="A21" s="302" t="s">
        <v>236</v>
      </c>
      <c r="B21" s="73" t="s">
        <v>237</v>
      </c>
      <c r="C21" s="4" t="s">
        <v>724</v>
      </c>
      <c r="D21" s="9" t="s">
        <v>60</v>
      </c>
      <c r="E21" s="4" t="s">
        <v>68</v>
      </c>
      <c r="F21" s="365">
        <v>2</v>
      </c>
      <c r="G21" s="235" t="s">
        <v>42</v>
      </c>
      <c r="H21" s="245">
        <v>0</v>
      </c>
      <c r="I21" s="337">
        <f t="shared" si="0"/>
        <v>0</v>
      </c>
    </row>
    <row r="22" spans="1:9" ht="51" x14ac:dyDescent="0.2">
      <c r="A22" s="302" t="s">
        <v>239</v>
      </c>
      <c r="B22" s="73" t="s">
        <v>240</v>
      </c>
      <c r="C22" s="73" t="s">
        <v>725</v>
      </c>
      <c r="D22" s="9" t="s">
        <v>60</v>
      </c>
      <c r="E22" s="4" t="s">
        <v>69</v>
      </c>
      <c r="F22" s="365">
        <v>5</v>
      </c>
      <c r="G22" s="235" t="s">
        <v>42</v>
      </c>
      <c r="H22" s="245">
        <v>0</v>
      </c>
      <c r="I22" s="337">
        <f t="shared" si="0"/>
        <v>0</v>
      </c>
    </row>
    <row r="23" spans="1:9" ht="51" x14ac:dyDescent="0.2">
      <c r="A23" s="302" t="s">
        <v>242</v>
      </c>
      <c r="B23" s="73" t="s">
        <v>243</v>
      </c>
      <c r="C23" s="73" t="s">
        <v>1127</v>
      </c>
      <c r="D23" s="9" t="s">
        <v>60</v>
      </c>
      <c r="E23" s="4" t="s">
        <v>71</v>
      </c>
      <c r="F23" s="365">
        <v>9</v>
      </c>
      <c r="G23" s="235" t="s">
        <v>42</v>
      </c>
      <c r="H23" s="245">
        <v>0</v>
      </c>
      <c r="I23" s="337">
        <f t="shared" si="0"/>
        <v>0</v>
      </c>
    </row>
    <row r="24" spans="1:9" ht="63.75" x14ac:dyDescent="0.2">
      <c r="A24" s="302" t="s">
        <v>245</v>
      </c>
      <c r="B24" s="73" t="s">
        <v>246</v>
      </c>
      <c r="C24" s="4" t="s">
        <v>247</v>
      </c>
      <c r="D24" s="9" t="s">
        <v>60</v>
      </c>
      <c r="E24" s="4" t="s">
        <v>70</v>
      </c>
      <c r="F24" s="365">
        <v>1</v>
      </c>
      <c r="G24" s="235" t="s">
        <v>42</v>
      </c>
      <c r="H24" s="245">
        <v>0</v>
      </c>
      <c r="I24" s="337">
        <f t="shared" si="0"/>
        <v>0</v>
      </c>
    </row>
    <row r="25" spans="1:9" x14ac:dyDescent="0.2">
      <c r="A25" s="302" t="s">
        <v>248</v>
      </c>
      <c r="B25" s="73" t="s">
        <v>249</v>
      </c>
      <c r="C25" s="4" t="s">
        <v>250</v>
      </c>
      <c r="D25" s="9" t="s">
        <v>60</v>
      </c>
      <c r="E25" s="4" t="s">
        <v>250</v>
      </c>
      <c r="F25" s="365">
        <v>1</v>
      </c>
      <c r="G25" s="235" t="s">
        <v>61</v>
      </c>
      <c r="H25" s="245">
        <v>0</v>
      </c>
      <c r="I25" s="337">
        <f t="shared" si="0"/>
        <v>0</v>
      </c>
    </row>
    <row r="26" spans="1:9" x14ac:dyDescent="0.2">
      <c r="A26" s="302" t="s">
        <v>251</v>
      </c>
      <c r="B26" s="66" t="s">
        <v>383</v>
      </c>
      <c r="C26" s="66" t="s">
        <v>75</v>
      </c>
      <c r="D26" s="4" t="s">
        <v>76</v>
      </c>
      <c r="E26" s="66">
        <v>2429870000</v>
      </c>
      <c r="F26" s="365">
        <v>4</v>
      </c>
      <c r="G26" s="235" t="s">
        <v>42</v>
      </c>
      <c r="H26" s="245">
        <v>0</v>
      </c>
      <c r="I26" s="337">
        <f t="shared" si="0"/>
        <v>0</v>
      </c>
    </row>
    <row r="27" spans="1:9" x14ac:dyDescent="0.2">
      <c r="A27" s="302" t="s">
        <v>253</v>
      </c>
      <c r="B27" s="66" t="s">
        <v>126</v>
      </c>
      <c r="C27" s="66" t="s">
        <v>80</v>
      </c>
      <c r="D27" s="4" t="s">
        <v>76</v>
      </c>
      <c r="E27" s="66">
        <v>2486640000</v>
      </c>
      <c r="F27" s="365">
        <v>4</v>
      </c>
      <c r="G27" s="235" t="s">
        <v>61</v>
      </c>
      <c r="H27" s="245">
        <v>0</v>
      </c>
      <c r="I27" s="337">
        <f t="shared" si="0"/>
        <v>0</v>
      </c>
    </row>
    <row r="28" spans="1:9" x14ac:dyDescent="0.2">
      <c r="A28" s="302" t="s">
        <v>257</v>
      </c>
      <c r="B28" s="66" t="s">
        <v>79</v>
      </c>
      <c r="C28" s="66" t="s">
        <v>78</v>
      </c>
      <c r="D28" s="4" t="s">
        <v>76</v>
      </c>
      <c r="E28" s="66">
        <v>2460780000</v>
      </c>
      <c r="F28" s="365">
        <v>6</v>
      </c>
      <c r="G28" s="235" t="s">
        <v>61</v>
      </c>
      <c r="H28" s="245">
        <v>0</v>
      </c>
      <c r="I28" s="337">
        <f t="shared" si="0"/>
        <v>0</v>
      </c>
    </row>
    <row r="29" spans="1:9" x14ac:dyDescent="0.2">
      <c r="A29" s="302" t="s">
        <v>259</v>
      </c>
      <c r="B29" s="15" t="s">
        <v>252</v>
      </c>
      <c r="C29" s="15" t="s">
        <v>92</v>
      </c>
      <c r="D29" s="9" t="s">
        <v>60</v>
      </c>
      <c r="E29" s="4" t="s">
        <v>92</v>
      </c>
      <c r="F29" s="365">
        <v>1</v>
      </c>
      <c r="G29" s="235" t="s">
        <v>61</v>
      </c>
      <c r="H29" s="245">
        <v>0</v>
      </c>
      <c r="I29" s="337">
        <f t="shared" si="0"/>
        <v>0</v>
      </c>
    </row>
    <row r="30" spans="1:9" x14ac:dyDescent="0.2">
      <c r="A30" s="302" t="s">
        <v>262</v>
      </c>
      <c r="B30" s="15" t="s">
        <v>727</v>
      </c>
      <c r="C30" s="15" t="s">
        <v>255</v>
      </c>
      <c r="D30" s="15" t="s">
        <v>76</v>
      </c>
      <c r="E30" s="15" t="s">
        <v>728</v>
      </c>
      <c r="F30" s="365">
        <v>1</v>
      </c>
      <c r="G30" s="235" t="s">
        <v>61</v>
      </c>
      <c r="H30" s="245">
        <v>0</v>
      </c>
      <c r="I30" s="337">
        <f t="shared" si="0"/>
        <v>0</v>
      </c>
    </row>
    <row r="31" spans="1:9" x14ac:dyDescent="0.2">
      <c r="A31" s="302" t="s">
        <v>265</v>
      </c>
      <c r="B31" s="16" t="s">
        <v>258</v>
      </c>
      <c r="C31" s="16" t="s">
        <v>94</v>
      </c>
      <c r="D31" s="9" t="s">
        <v>60</v>
      </c>
      <c r="E31" s="16" t="s">
        <v>94</v>
      </c>
      <c r="F31" s="365">
        <v>3</v>
      </c>
      <c r="G31" s="235" t="s">
        <v>61</v>
      </c>
      <c r="H31" s="245">
        <v>0</v>
      </c>
      <c r="I31" s="337">
        <f t="shared" si="0"/>
        <v>0</v>
      </c>
    </row>
    <row r="32" spans="1:9" x14ac:dyDescent="0.2">
      <c r="A32" s="302" t="s">
        <v>269</v>
      </c>
      <c r="B32" s="15" t="s">
        <v>260</v>
      </c>
      <c r="C32" s="15" t="s">
        <v>261</v>
      </c>
      <c r="D32" s="9" t="s">
        <v>60</v>
      </c>
      <c r="E32" s="15" t="s">
        <v>261</v>
      </c>
      <c r="F32" s="365">
        <v>5</v>
      </c>
      <c r="G32" s="235" t="s">
        <v>61</v>
      </c>
      <c r="H32" s="245">
        <v>0</v>
      </c>
      <c r="I32" s="337">
        <f t="shared" si="0"/>
        <v>0</v>
      </c>
    </row>
    <row r="33" spans="1:9" x14ac:dyDescent="0.2">
      <c r="A33" s="302" t="s">
        <v>272</v>
      </c>
      <c r="B33" s="16" t="s">
        <v>730</v>
      </c>
      <c r="C33" s="15" t="s">
        <v>264</v>
      </c>
      <c r="D33" s="9" t="s">
        <v>60</v>
      </c>
      <c r="E33" s="15" t="s">
        <v>264</v>
      </c>
      <c r="F33" s="365">
        <v>3</v>
      </c>
      <c r="G33" s="235" t="s">
        <v>61</v>
      </c>
      <c r="H33" s="245">
        <v>0</v>
      </c>
      <c r="I33" s="337">
        <f t="shared" si="0"/>
        <v>0</v>
      </c>
    </row>
    <row r="34" spans="1:9" x14ac:dyDescent="0.2">
      <c r="A34" s="302" t="s">
        <v>276</v>
      </c>
      <c r="B34" s="16" t="s">
        <v>941</v>
      </c>
      <c r="C34" s="15" t="s">
        <v>267</v>
      </c>
      <c r="D34" s="9" t="s">
        <v>60</v>
      </c>
      <c r="E34" s="15" t="s">
        <v>267</v>
      </c>
      <c r="F34" s="365">
        <v>2</v>
      </c>
      <c r="G34" s="235" t="s">
        <v>61</v>
      </c>
      <c r="H34" s="245">
        <v>0</v>
      </c>
      <c r="I34" s="337">
        <f t="shared" si="0"/>
        <v>0</v>
      </c>
    </row>
    <row r="35" spans="1:9" x14ac:dyDescent="0.2">
      <c r="A35" s="302" t="s">
        <v>280</v>
      </c>
      <c r="B35" s="15" t="s">
        <v>343</v>
      </c>
      <c r="C35" s="15" t="s">
        <v>97</v>
      </c>
      <c r="D35" s="9" t="s">
        <v>60</v>
      </c>
      <c r="E35" s="15" t="s">
        <v>97</v>
      </c>
      <c r="F35" s="365">
        <v>1</v>
      </c>
      <c r="G35" s="235" t="s">
        <v>61</v>
      </c>
      <c r="H35" s="245">
        <v>0</v>
      </c>
      <c r="I35" s="337">
        <f t="shared" si="0"/>
        <v>0</v>
      </c>
    </row>
    <row r="36" spans="1:9" x14ac:dyDescent="0.2">
      <c r="A36" s="302" t="s">
        <v>282</v>
      </c>
      <c r="B36" s="15" t="s">
        <v>270</v>
      </c>
      <c r="C36" s="15" t="s">
        <v>83</v>
      </c>
      <c r="D36" s="4" t="s">
        <v>76</v>
      </c>
      <c r="E36" s="15" t="s">
        <v>271</v>
      </c>
      <c r="F36" s="365">
        <v>1</v>
      </c>
      <c r="G36" s="235" t="s">
        <v>61</v>
      </c>
      <c r="H36" s="245">
        <v>0</v>
      </c>
      <c r="I36" s="337">
        <f t="shared" si="0"/>
        <v>0</v>
      </c>
    </row>
    <row r="37" spans="1:9" x14ac:dyDescent="0.2">
      <c r="A37" s="302" t="s">
        <v>285</v>
      </c>
      <c r="B37" s="15" t="s">
        <v>273</v>
      </c>
      <c r="C37" s="15" t="s">
        <v>84</v>
      </c>
      <c r="D37" s="4" t="s">
        <v>76</v>
      </c>
      <c r="E37" s="15" t="s">
        <v>274</v>
      </c>
      <c r="F37" s="365">
        <v>30</v>
      </c>
      <c r="G37" s="235" t="s">
        <v>61</v>
      </c>
      <c r="H37" s="245">
        <v>0</v>
      </c>
      <c r="I37" s="337">
        <f t="shared" si="0"/>
        <v>0</v>
      </c>
    </row>
    <row r="38" spans="1:9" x14ac:dyDescent="0.2">
      <c r="A38" s="302" t="s">
        <v>288</v>
      </c>
      <c r="B38" s="15" t="s">
        <v>273</v>
      </c>
      <c r="C38" s="15" t="s">
        <v>277</v>
      </c>
      <c r="D38" s="4" t="s">
        <v>76</v>
      </c>
      <c r="E38" s="15" t="s">
        <v>278</v>
      </c>
      <c r="F38" s="365" t="s">
        <v>109</v>
      </c>
      <c r="G38" s="6" t="s">
        <v>61</v>
      </c>
      <c r="H38" s="245">
        <v>0</v>
      </c>
      <c r="I38" s="337">
        <f t="shared" si="0"/>
        <v>0</v>
      </c>
    </row>
    <row r="39" spans="1:9" x14ac:dyDescent="0.2">
      <c r="A39" s="302" t="s">
        <v>290</v>
      </c>
      <c r="B39" s="15" t="s">
        <v>126</v>
      </c>
      <c r="C39" s="15" t="s">
        <v>82</v>
      </c>
      <c r="D39" s="4" t="s">
        <v>76</v>
      </c>
      <c r="E39" s="15" t="s">
        <v>281</v>
      </c>
      <c r="F39" s="365">
        <v>1</v>
      </c>
      <c r="G39" s="6" t="s">
        <v>61</v>
      </c>
      <c r="H39" s="245">
        <v>0</v>
      </c>
      <c r="I39" s="337">
        <f t="shared" si="0"/>
        <v>0</v>
      </c>
    </row>
    <row r="40" spans="1:9" x14ac:dyDescent="0.2">
      <c r="A40" s="302" t="s">
        <v>294</v>
      </c>
      <c r="B40" s="15" t="s">
        <v>79</v>
      </c>
      <c r="C40" s="15" t="s">
        <v>283</v>
      </c>
      <c r="D40" s="4" t="s">
        <v>76</v>
      </c>
      <c r="E40" s="15" t="s">
        <v>284</v>
      </c>
      <c r="F40" s="365">
        <v>2</v>
      </c>
      <c r="G40" s="6" t="s">
        <v>61</v>
      </c>
      <c r="H40" s="245">
        <v>0</v>
      </c>
      <c r="I40" s="337">
        <f t="shared" si="0"/>
        <v>0</v>
      </c>
    </row>
    <row r="41" spans="1:9" x14ac:dyDescent="0.2">
      <c r="A41" s="302" t="s">
        <v>298</v>
      </c>
      <c r="B41" s="15" t="s">
        <v>79</v>
      </c>
      <c r="C41" s="15" t="s">
        <v>286</v>
      </c>
      <c r="D41" s="4" t="s">
        <v>76</v>
      </c>
      <c r="E41" s="15" t="s">
        <v>287</v>
      </c>
      <c r="F41" s="365">
        <v>2</v>
      </c>
      <c r="G41" s="6" t="s">
        <v>61</v>
      </c>
      <c r="H41" s="245">
        <v>0</v>
      </c>
      <c r="I41" s="337">
        <f t="shared" si="0"/>
        <v>0</v>
      </c>
    </row>
    <row r="42" spans="1:9" x14ac:dyDescent="0.2">
      <c r="A42" s="302" t="s">
        <v>300</v>
      </c>
      <c r="B42" s="15" t="s">
        <v>79</v>
      </c>
      <c r="C42" s="15" t="s">
        <v>289</v>
      </c>
      <c r="D42" s="4" t="s">
        <v>76</v>
      </c>
      <c r="E42" s="19">
        <v>1985600000</v>
      </c>
      <c r="F42" s="365">
        <v>4</v>
      </c>
      <c r="G42" s="6" t="s">
        <v>61</v>
      </c>
      <c r="H42" s="245">
        <v>0</v>
      </c>
      <c r="I42" s="337">
        <f t="shared" si="0"/>
        <v>0</v>
      </c>
    </row>
    <row r="43" spans="1:9" x14ac:dyDescent="0.2">
      <c r="A43" s="302" t="s">
        <v>302</v>
      </c>
      <c r="B43" s="15" t="s">
        <v>291</v>
      </c>
      <c r="C43" s="15" t="s">
        <v>292</v>
      </c>
      <c r="D43" s="4" t="s">
        <v>76</v>
      </c>
      <c r="E43" s="15" t="s">
        <v>293</v>
      </c>
      <c r="F43" s="365">
        <v>1</v>
      </c>
      <c r="G43" s="6" t="s">
        <v>61</v>
      </c>
      <c r="H43" s="245">
        <v>0</v>
      </c>
      <c r="I43" s="337">
        <f t="shared" si="0"/>
        <v>0</v>
      </c>
    </row>
    <row r="44" spans="1:9" x14ac:dyDescent="0.2">
      <c r="A44" s="302" t="s">
        <v>305</v>
      </c>
      <c r="B44" s="15" t="s">
        <v>295</v>
      </c>
      <c r="C44" s="15" t="s">
        <v>296</v>
      </c>
      <c r="D44" s="4" t="s">
        <v>76</v>
      </c>
      <c r="E44" s="15" t="s">
        <v>297</v>
      </c>
      <c r="F44" s="365">
        <v>5</v>
      </c>
      <c r="G44" s="6" t="s">
        <v>61</v>
      </c>
      <c r="H44" s="245">
        <v>0</v>
      </c>
      <c r="I44" s="337">
        <f t="shared" si="0"/>
        <v>0</v>
      </c>
    </row>
    <row r="45" spans="1:9" x14ac:dyDescent="0.2">
      <c r="A45" s="302" t="s">
        <v>308</v>
      </c>
      <c r="B45" s="15" t="s">
        <v>126</v>
      </c>
      <c r="C45" s="15" t="s">
        <v>303</v>
      </c>
      <c r="D45" s="4" t="s">
        <v>76</v>
      </c>
      <c r="E45" s="15" t="s">
        <v>304</v>
      </c>
      <c r="F45" s="365">
        <v>1</v>
      </c>
      <c r="G45" s="6" t="s">
        <v>61</v>
      </c>
      <c r="H45" s="245">
        <v>0</v>
      </c>
      <c r="I45" s="337">
        <f t="shared" si="0"/>
        <v>0</v>
      </c>
    </row>
    <row r="46" spans="1:9" x14ac:dyDescent="0.2">
      <c r="A46" s="302" t="s">
        <v>311</v>
      </c>
      <c r="B46" s="15" t="s">
        <v>79</v>
      </c>
      <c r="C46" s="15" t="s">
        <v>299</v>
      </c>
      <c r="D46" s="4" t="s">
        <v>76</v>
      </c>
      <c r="E46" s="19">
        <v>1527620000</v>
      </c>
      <c r="F46" s="365">
        <v>2</v>
      </c>
      <c r="G46" s="6" t="s">
        <v>61</v>
      </c>
      <c r="H46" s="245">
        <v>0</v>
      </c>
      <c r="I46" s="337">
        <f t="shared" si="0"/>
        <v>0</v>
      </c>
    </row>
    <row r="47" spans="1:9" x14ac:dyDescent="0.2">
      <c r="A47" s="302" t="s">
        <v>314</v>
      </c>
      <c r="B47" s="15" t="s">
        <v>79</v>
      </c>
      <c r="C47" s="15" t="s">
        <v>301</v>
      </c>
      <c r="D47" s="4" t="s">
        <v>76</v>
      </c>
      <c r="E47" s="19">
        <v>1527890000</v>
      </c>
      <c r="F47" s="365">
        <v>1</v>
      </c>
      <c r="G47" s="6" t="s">
        <v>61</v>
      </c>
      <c r="H47" s="245">
        <v>0</v>
      </c>
      <c r="I47" s="337">
        <f t="shared" si="0"/>
        <v>0</v>
      </c>
    </row>
    <row r="48" spans="1:9" x14ac:dyDescent="0.2">
      <c r="A48" s="302" t="s">
        <v>317</v>
      </c>
      <c r="B48" s="15" t="s">
        <v>306</v>
      </c>
      <c r="C48" s="19">
        <v>2904603</v>
      </c>
      <c r="D48" s="18" t="s">
        <v>100</v>
      </c>
      <c r="E48" s="15" t="s">
        <v>99</v>
      </c>
      <c r="F48" s="365">
        <v>1</v>
      </c>
      <c r="G48" s="235" t="s">
        <v>42</v>
      </c>
      <c r="H48" s="245">
        <v>0</v>
      </c>
      <c r="I48" s="337">
        <f t="shared" si="0"/>
        <v>0</v>
      </c>
    </row>
    <row r="49" spans="1:9" x14ac:dyDescent="0.2">
      <c r="A49" s="302" t="s">
        <v>319</v>
      </c>
      <c r="B49" s="15" t="s">
        <v>309</v>
      </c>
      <c r="C49" s="19">
        <v>2907077</v>
      </c>
      <c r="D49" s="18" t="s">
        <v>100</v>
      </c>
      <c r="E49" s="15" t="s">
        <v>733</v>
      </c>
      <c r="F49" s="365">
        <v>1</v>
      </c>
      <c r="G49" s="235" t="s">
        <v>42</v>
      </c>
      <c r="H49" s="245">
        <v>0</v>
      </c>
      <c r="I49" s="337">
        <f t="shared" si="0"/>
        <v>0</v>
      </c>
    </row>
    <row r="50" spans="1:9" x14ac:dyDescent="0.2">
      <c r="A50" s="302" t="s">
        <v>322</v>
      </c>
      <c r="B50" s="15" t="s">
        <v>312</v>
      </c>
      <c r="C50" s="19" t="s">
        <v>313</v>
      </c>
      <c r="D50" s="18" t="s">
        <v>100</v>
      </c>
      <c r="E50" s="314">
        <v>2910119</v>
      </c>
      <c r="F50" s="365" t="s">
        <v>183</v>
      </c>
      <c r="G50" s="6" t="s">
        <v>61</v>
      </c>
      <c r="H50" s="245">
        <v>0</v>
      </c>
      <c r="I50" s="337">
        <f t="shared" si="0"/>
        <v>0</v>
      </c>
    </row>
    <row r="51" spans="1:9" x14ac:dyDescent="0.2">
      <c r="A51" s="302" t="s">
        <v>324</v>
      </c>
      <c r="B51" s="15" t="s">
        <v>315</v>
      </c>
      <c r="C51" s="19" t="s">
        <v>316</v>
      </c>
      <c r="D51" s="18" t="s">
        <v>100</v>
      </c>
      <c r="E51" s="19">
        <v>2910123</v>
      </c>
      <c r="F51" s="365" t="s">
        <v>183</v>
      </c>
      <c r="G51" s="6" t="s">
        <v>61</v>
      </c>
      <c r="H51" s="245">
        <v>0</v>
      </c>
      <c r="I51" s="337">
        <f t="shared" si="0"/>
        <v>0</v>
      </c>
    </row>
    <row r="52" spans="1:9" x14ac:dyDescent="0.2">
      <c r="A52" s="302" t="s">
        <v>328</v>
      </c>
      <c r="B52" s="15" t="s">
        <v>1128</v>
      </c>
      <c r="C52" s="15" t="s">
        <v>103</v>
      </c>
      <c r="D52" s="9" t="s">
        <v>60</v>
      </c>
      <c r="E52" s="15" t="s">
        <v>103</v>
      </c>
      <c r="F52" s="365">
        <v>4</v>
      </c>
      <c r="G52" s="235" t="s">
        <v>61</v>
      </c>
      <c r="H52" s="245">
        <v>0</v>
      </c>
      <c r="I52" s="337">
        <f t="shared" si="0"/>
        <v>0</v>
      </c>
    </row>
    <row r="53" spans="1:9" x14ac:dyDescent="0.2">
      <c r="A53" s="302" t="s">
        <v>331</v>
      </c>
      <c r="B53" s="16" t="s">
        <v>320</v>
      </c>
      <c r="C53" s="16" t="s">
        <v>321</v>
      </c>
      <c r="D53" s="9" t="s">
        <v>60</v>
      </c>
      <c r="E53" s="16" t="s">
        <v>321</v>
      </c>
      <c r="F53" s="365">
        <v>4</v>
      </c>
      <c r="G53" s="235" t="s">
        <v>61</v>
      </c>
      <c r="H53" s="245">
        <v>0</v>
      </c>
      <c r="I53" s="337">
        <f t="shared" si="0"/>
        <v>0</v>
      </c>
    </row>
    <row r="54" spans="1:9" x14ac:dyDescent="0.2">
      <c r="A54" s="302" t="s">
        <v>333</v>
      </c>
      <c r="B54" s="15" t="s">
        <v>1129</v>
      </c>
      <c r="C54" s="15" t="s">
        <v>106</v>
      </c>
      <c r="D54" s="9" t="s">
        <v>60</v>
      </c>
      <c r="E54" s="15" t="s">
        <v>106</v>
      </c>
      <c r="F54" s="365">
        <v>4</v>
      </c>
      <c r="G54" s="235" t="s">
        <v>61</v>
      </c>
      <c r="H54" s="245">
        <v>0</v>
      </c>
      <c r="I54" s="337">
        <f t="shared" si="0"/>
        <v>0</v>
      </c>
    </row>
    <row r="55" spans="1:9" x14ac:dyDescent="0.2">
      <c r="A55" s="302" t="s">
        <v>337</v>
      </c>
      <c r="B55" s="16" t="s">
        <v>1130</v>
      </c>
      <c r="C55" s="234" t="s">
        <v>107</v>
      </c>
      <c r="D55" s="9" t="s">
        <v>60</v>
      </c>
      <c r="E55" s="234" t="s">
        <v>107</v>
      </c>
      <c r="F55" s="365">
        <v>4</v>
      </c>
      <c r="G55" s="235" t="s">
        <v>61</v>
      </c>
      <c r="H55" s="245">
        <v>0</v>
      </c>
      <c r="I55" s="337">
        <f t="shared" si="0"/>
        <v>0</v>
      </c>
    </row>
    <row r="56" spans="1:9" x14ac:dyDescent="0.2">
      <c r="A56" s="302" t="s">
        <v>340</v>
      </c>
      <c r="B56" s="16" t="s">
        <v>742</v>
      </c>
      <c r="C56" s="234" t="s">
        <v>108</v>
      </c>
      <c r="D56" s="28" t="s">
        <v>76</v>
      </c>
      <c r="E56" s="314">
        <v>1510470000</v>
      </c>
      <c r="F56" s="365">
        <v>2</v>
      </c>
      <c r="G56" s="235" t="s">
        <v>61</v>
      </c>
      <c r="H56" s="245">
        <v>0</v>
      </c>
      <c r="I56" s="337">
        <f t="shared" si="0"/>
        <v>0</v>
      </c>
    </row>
    <row r="57" spans="1:9" x14ac:dyDescent="0.2">
      <c r="A57" s="302" t="s">
        <v>342</v>
      </c>
      <c r="B57" s="4" t="s">
        <v>128</v>
      </c>
      <c r="C57" s="4" t="s">
        <v>127</v>
      </c>
      <c r="D57" s="18" t="s">
        <v>100</v>
      </c>
      <c r="E57" s="19">
        <v>2906817</v>
      </c>
      <c r="F57" s="365">
        <v>8</v>
      </c>
      <c r="G57" s="235" t="s">
        <v>61</v>
      </c>
      <c r="H57" s="245">
        <v>0</v>
      </c>
      <c r="I57" s="337">
        <f t="shared" si="0"/>
        <v>0</v>
      </c>
    </row>
    <row r="58" spans="1:9" x14ac:dyDescent="0.2">
      <c r="A58" s="302" t="s">
        <v>344</v>
      </c>
      <c r="B58" s="15" t="s">
        <v>1131</v>
      </c>
      <c r="C58" s="15" t="s">
        <v>111</v>
      </c>
      <c r="D58" s="4" t="s">
        <v>76</v>
      </c>
      <c r="E58" s="15" t="s">
        <v>339</v>
      </c>
      <c r="F58" s="365">
        <v>7</v>
      </c>
      <c r="G58" s="235" t="s">
        <v>61</v>
      </c>
      <c r="H58" s="245">
        <v>0</v>
      </c>
      <c r="I58" s="337">
        <f t="shared" si="0"/>
        <v>0</v>
      </c>
    </row>
    <row r="59" spans="1:9" x14ac:dyDescent="0.2">
      <c r="A59" s="302" t="s">
        <v>348</v>
      </c>
      <c r="B59" s="15" t="s">
        <v>1132</v>
      </c>
      <c r="C59" s="15" t="s">
        <v>122</v>
      </c>
      <c r="D59" s="4" t="s">
        <v>76</v>
      </c>
      <c r="E59" s="15" t="s">
        <v>738</v>
      </c>
      <c r="F59" s="365">
        <v>12</v>
      </c>
      <c r="G59" s="235" t="s">
        <v>61</v>
      </c>
      <c r="H59" s="245">
        <v>0</v>
      </c>
      <c r="I59" s="337">
        <f t="shared" si="0"/>
        <v>0</v>
      </c>
    </row>
    <row r="60" spans="1:9" x14ac:dyDescent="0.2">
      <c r="A60" s="302" t="s">
        <v>353</v>
      </c>
      <c r="B60" s="19" t="s">
        <v>126</v>
      </c>
      <c r="C60" s="19" t="s">
        <v>125</v>
      </c>
      <c r="D60" s="28" t="s">
        <v>76</v>
      </c>
      <c r="E60" s="19">
        <v>1046410000</v>
      </c>
      <c r="F60" s="365">
        <v>12</v>
      </c>
      <c r="G60" s="235" t="s">
        <v>61</v>
      </c>
      <c r="H60" s="245">
        <v>0</v>
      </c>
      <c r="I60" s="337">
        <f t="shared" si="0"/>
        <v>0</v>
      </c>
    </row>
    <row r="61" spans="1:9" x14ac:dyDescent="0.2">
      <c r="A61" s="302" t="s">
        <v>355</v>
      </c>
      <c r="B61" s="15" t="s">
        <v>325</v>
      </c>
      <c r="C61" s="15" t="s">
        <v>326</v>
      </c>
      <c r="D61" s="4" t="s">
        <v>76</v>
      </c>
      <c r="E61" s="15" t="s">
        <v>327</v>
      </c>
      <c r="F61" s="365">
        <v>4</v>
      </c>
      <c r="G61" s="235" t="s">
        <v>61</v>
      </c>
      <c r="H61" s="245">
        <v>0</v>
      </c>
      <c r="I61" s="337">
        <f t="shared" si="0"/>
        <v>0</v>
      </c>
    </row>
    <row r="62" spans="1:9" x14ac:dyDescent="0.2">
      <c r="A62" s="302" t="s">
        <v>357</v>
      </c>
      <c r="B62" s="15" t="s">
        <v>1133</v>
      </c>
      <c r="C62" s="15" t="s">
        <v>118</v>
      </c>
      <c r="D62" s="4" t="s">
        <v>76</v>
      </c>
      <c r="E62" s="15" t="s">
        <v>737</v>
      </c>
      <c r="F62" s="365">
        <v>4</v>
      </c>
      <c r="G62" s="235" t="s">
        <v>61</v>
      </c>
      <c r="H62" s="245">
        <v>0</v>
      </c>
      <c r="I62" s="337">
        <f t="shared" si="0"/>
        <v>0</v>
      </c>
    </row>
    <row r="63" spans="1:9" x14ac:dyDescent="0.2">
      <c r="A63" s="302" t="s">
        <v>360</v>
      </c>
      <c r="B63" s="15" t="s">
        <v>126</v>
      </c>
      <c r="C63" s="15" t="s">
        <v>119</v>
      </c>
      <c r="D63" s="4" t="s">
        <v>76</v>
      </c>
      <c r="E63" s="15" t="s">
        <v>323</v>
      </c>
      <c r="F63" s="365">
        <v>8</v>
      </c>
      <c r="G63" s="235" t="s">
        <v>61</v>
      </c>
      <c r="H63" s="245">
        <v>0</v>
      </c>
      <c r="I63" s="337">
        <f t="shared" si="0"/>
        <v>0</v>
      </c>
    </row>
    <row r="64" spans="1:9" x14ac:dyDescent="0.2">
      <c r="A64" s="302" t="s">
        <v>362</v>
      </c>
      <c r="B64" s="15" t="s">
        <v>1133</v>
      </c>
      <c r="C64" s="234" t="s">
        <v>1134</v>
      </c>
      <c r="D64" s="28" t="s">
        <v>76</v>
      </c>
      <c r="E64" s="314">
        <v>1064120000</v>
      </c>
      <c r="F64" s="365">
        <v>2</v>
      </c>
      <c r="G64" s="235" t="s">
        <v>61</v>
      </c>
      <c r="H64" s="245">
        <v>0</v>
      </c>
      <c r="I64" s="337">
        <f t="shared" si="0"/>
        <v>0</v>
      </c>
    </row>
    <row r="65" spans="1:9" x14ac:dyDescent="0.2">
      <c r="A65" s="302" t="s">
        <v>364</v>
      </c>
      <c r="B65" s="15" t="s">
        <v>126</v>
      </c>
      <c r="C65" s="234" t="s">
        <v>117</v>
      </c>
      <c r="D65" s="28" t="s">
        <v>76</v>
      </c>
      <c r="E65" s="314">
        <v>1063120000</v>
      </c>
      <c r="F65" s="365">
        <v>2</v>
      </c>
      <c r="G65" s="235" t="s">
        <v>61</v>
      </c>
      <c r="H65" s="245">
        <v>0</v>
      </c>
      <c r="I65" s="337">
        <f t="shared" si="0"/>
        <v>0</v>
      </c>
    </row>
    <row r="66" spans="1:9" x14ac:dyDescent="0.2">
      <c r="A66" s="302" t="s">
        <v>365</v>
      </c>
      <c r="B66" s="15" t="s">
        <v>341</v>
      </c>
      <c r="C66" s="18" t="s">
        <v>115</v>
      </c>
      <c r="D66" s="9" t="s">
        <v>60</v>
      </c>
      <c r="E66" s="18" t="s">
        <v>114</v>
      </c>
      <c r="F66" s="365">
        <v>3</v>
      </c>
      <c r="G66" s="235" t="s">
        <v>61</v>
      </c>
      <c r="H66" s="245">
        <v>0</v>
      </c>
      <c r="I66" s="337">
        <f t="shared" si="0"/>
        <v>0</v>
      </c>
    </row>
    <row r="67" spans="1:9" x14ac:dyDescent="0.2">
      <c r="A67" s="302" t="s">
        <v>368</v>
      </c>
      <c r="B67" s="15" t="s">
        <v>345</v>
      </c>
      <c r="C67" s="15" t="s">
        <v>1135</v>
      </c>
      <c r="D67" s="9" t="s">
        <v>60</v>
      </c>
      <c r="E67" s="15" t="s">
        <v>1136</v>
      </c>
      <c r="F67" s="365">
        <v>2</v>
      </c>
      <c r="G67" s="235" t="s">
        <v>61</v>
      </c>
      <c r="H67" s="245">
        <v>0</v>
      </c>
      <c r="I67" s="337">
        <f t="shared" si="0"/>
        <v>0</v>
      </c>
    </row>
    <row r="68" spans="1:9" x14ac:dyDescent="0.2">
      <c r="A68" s="302" t="s">
        <v>371</v>
      </c>
      <c r="B68" s="15" t="s">
        <v>345</v>
      </c>
      <c r="C68" s="15" t="s">
        <v>120</v>
      </c>
      <c r="D68" s="4" t="s">
        <v>76</v>
      </c>
      <c r="E68" s="15" t="s">
        <v>346</v>
      </c>
      <c r="F68" s="365">
        <v>80</v>
      </c>
      <c r="G68" s="235" t="s">
        <v>61</v>
      </c>
      <c r="H68" s="245">
        <v>0</v>
      </c>
      <c r="I68" s="337">
        <f t="shared" si="0"/>
        <v>0</v>
      </c>
    </row>
    <row r="69" spans="1:9" x14ac:dyDescent="0.2">
      <c r="A69" s="302" t="s">
        <v>373</v>
      </c>
      <c r="B69" s="15" t="s">
        <v>349</v>
      </c>
      <c r="C69" s="15" t="s">
        <v>350</v>
      </c>
      <c r="D69" s="4" t="s">
        <v>76</v>
      </c>
      <c r="E69" s="15" t="s">
        <v>351</v>
      </c>
      <c r="F69" s="365">
        <v>9</v>
      </c>
      <c r="G69" s="235" t="s">
        <v>61</v>
      </c>
      <c r="H69" s="245">
        <v>0</v>
      </c>
      <c r="I69" s="337">
        <f t="shared" ref="I69:I131" si="1">F69*H69</f>
        <v>0</v>
      </c>
    </row>
    <row r="70" spans="1:9" x14ac:dyDescent="0.2">
      <c r="A70" s="302" t="s">
        <v>375</v>
      </c>
      <c r="B70" s="15" t="s">
        <v>126</v>
      </c>
      <c r="C70" s="15" t="s">
        <v>1137</v>
      </c>
      <c r="D70" s="4" t="s">
        <v>76</v>
      </c>
      <c r="E70" s="15" t="s">
        <v>1138</v>
      </c>
      <c r="F70" s="365">
        <v>3</v>
      </c>
      <c r="G70" s="235" t="s">
        <v>61</v>
      </c>
      <c r="H70" s="245">
        <v>0</v>
      </c>
      <c r="I70" s="337">
        <f t="shared" si="1"/>
        <v>0</v>
      </c>
    </row>
    <row r="71" spans="1:9" x14ac:dyDescent="0.2">
      <c r="A71" s="302" t="s">
        <v>376</v>
      </c>
      <c r="B71" s="15" t="s">
        <v>210</v>
      </c>
      <c r="C71" s="15" t="s">
        <v>130</v>
      </c>
      <c r="D71" s="4" t="s">
        <v>76</v>
      </c>
      <c r="E71" s="15" t="s">
        <v>129</v>
      </c>
      <c r="F71" s="365">
        <v>80</v>
      </c>
      <c r="G71" s="235" t="s">
        <v>61</v>
      </c>
      <c r="H71" s="245">
        <v>0</v>
      </c>
      <c r="I71" s="337">
        <f t="shared" si="1"/>
        <v>0</v>
      </c>
    </row>
    <row r="72" spans="1:9" x14ac:dyDescent="0.2">
      <c r="A72" s="302" t="s">
        <v>378</v>
      </c>
      <c r="B72" s="15" t="s">
        <v>126</v>
      </c>
      <c r="C72" s="15" t="s">
        <v>131</v>
      </c>
      <c r="D72" s="4" t="s">
        <v>76</v>
      </c>
      <c r="E72" s="15" t="s">
        <v>356</v>
      </c>
      <c r="F72" s="365">
        <v>25</v>
      </c>
      <c r="G72" s="235" t="s">
        <v>61</v>
      </c>
      <c r="H72" s="245">
        <v>0</v>
      </c>
      <c r="I72" s="337">
        <f t="shared" si="1"/>
        <v>0</v>
      </c>
    </row>
    <row r="73" spans="1:9" x14ac:dyDescent="0.2">
      <c r="A73" s="302" t="s">
        <v>380</v>
      </c>
      <c r="B73" s="15" t="s">
        <v>210</v>
      </c>
      <c r="C73" s="15" t="s">
        <v>136</v>
      </c>
      <c r="D73" s="4" t="s">
        <v>76</v>
      </c>
      <c r="E73" s="15" t="s">
        <v>358</v>
      </c>
      <c r="F73" s="365">
        <v>22</v>
      </c>
      <c r="G73" s="235" t="s">
        <v>61</v>
      </c>
      <c r="H73" s="245">
        <v>0</v>
      </c>
      <c r="I73" s="337">
        <f t="shared" si="1"/>
        <v>0</v>
      </c>
    </row>
    <row r="74" spans="1:9" x14ac:dyDescent="0.2">
      <c r="A74" s="302" t="s">
        <v>382</v>
      </c>
      <c r="B74" s="15" t="s">
        <v>126</v>
      </c>
      <c r="C74" s="15" t="s">
        <v>138</v>
      </c>
      <c r="D74" s="4" t="s">
        <v>76</v>
      </c>
      <c r="E74" s="15" t="s">
        <v>361</v>
      </c>
      <c r="F74" s="365">
        <v>10</v>
      </c>
      <c r="G74" s="235" t="s">
        <v>61</v>
      </c>
      <c r="H74" s="245">
        <v>0</v>
      </c>
      <c r="I74" s="337">
        <f t="shared" si="1"/>
        <v>0</v>
      </c>
    </row>
    <row r="75" spans="1:9" x14ac:dyDescent="0.2">
      <c r="A75" s="302" t="s">
        <v>384</v>
      </c>
      <c r="B75" s="15" t="s">
        <v>79</v>
      </c>
      <c r="C75" s="15" t="s">
        <v>751</v>
      </c>
      <c r="D75" s="4" t="s">
        <v>76</v>
      </c>
      <c r="E75" s="15" t="s">
        <v>752</v>
      </c>
      <c r="F75" s="365">
        <v>2</v>
      </c>
      <c r="G75" s="235" t="s">
        <v>61</v>
      </c>
      <c r="H75" s="245">
        <v>0</v>
      </c>
      <c r="I75" s="337">
        <f t="shared" si="1"/>
        <v>0</v>
      </c>
    </row>
    <row r="76" spans="1:9" x14ac:dyDescent="0.2">
      <c r="A76" s="302" t="s">
        <v>385</v>
      </c>
      <c r="B76" s="15" t="s">
        <v>79</v>
      </c>
      <c r="C76" s="15" t="s">
        <v>145</v>
      </c>
      <c r="D76" s="4" t="s">
        <v>76</v>
      </c>
      <c r="E76" s="15" t="s">
        <v>363</v>
      </c>
      <c r="F76" s="365">
        <v>4</v>
      </c>
      <c r="G76" s="235" t="s">
        <v>61</v>
      </c>
      <c r="H76" s="245">
        <v>0</v>
      </c>
      <c r="I76" s="337">
        <f t="shared" si="1"/>
        <v>0</v>
      </c>
    </row>
    <row r="77" spans="1:9" x14ac:dyDescent="0.2">
      <c r="A77" s="302" t="s">
        <v>388</v>
      </c>
      <c r="B77" s="15" t="s">
        <v>210</v>
      </c>
      <c r="C77" s="15" t="s">
        <v>141</v>
      </c>
      <c r="D77" s="4" t="s">
        <v>76</v>
      </c>
      <c r="E77" s="15" t="s">
        <v>140</v>
      </c>
      <c r="F77" s="365">
        <v>4</v>
      </c>
      <c r="G77" s="235" t="s">
        <v>61</v>
      </c>
      <c r="H77" s="245">
        <v>0</v>
      </c>
      <c r="I77" s="337">
        <f t="shared" si="1"/>
        <v>0</v>
      </c>
    </row>
    <row r="78" spans="1:9" x14ac:dyDescent="0.2">
      <c r="A78" s="302" t="s">
        <v>391</v>
      </c>
      <c r="B78" s="15" t="s">
        <v>126</v>
      </c>
      <c r="C78" s="15" t="s">
        <v>366</v>
      </c>
      <c r="D78" s="4" t="s">
        <v>76</v>
      </c>
      <c r="E78" s="15" t="s">
        <v>367</v>
      </c>
      <c r="F78" s="365">
        <v>4</v>
      </c>
      <c r="G78" s="235" t="s">
        <v>61</v>
      </c>
      <c r="H78" s="245">
        <v>0</v>
      </c>
      <c r="I78" s="337">
        <f t="shared" si="1"/>
        <v>0</v>
      </c>
    </row>
    <row r="79" spans="1:9" x14ac:dyDescent="0.2">
      <c r="A79" s="302" t="s">
        <v>392</v>
      </c>
      <c r="B79" s="15" t="s">
        <v>217</v>
      </c>
      <c r="C79" s="15" t="s">
        <v>369</v>
      </c>
      <c r="D79" s="4" t="s">
        <v>76</v>
      </c>
      <c r="E79" s="15" t="s">
        <v>370</v>
      </c>
      <c r="F79" s="365">
        <v>100</v>
      </c>
      <c r="G79" s="235" t="s">
        <v>61</v>
      </c>
      <c r="H79" s="245">
        <v>0</v>
      </c>
      <c r="I79" s="337">
        <f t="shared" si="1"/>
        <v>0</v>
      </c>
    </row>
    <row r="80" spans="1:9" x14ac:dyDescent="0.2">
      <c r="A80" s="302" t="s">
        <v>393</v>
      </c>
      <c r="B80" s="15" t="s">
        <v>372</v>
      </c>
      <c r="C80" s="4"/>
      <c r="D80" s="18" t="s">
        <v>100</v>
      </c>
      <c r="E80" s="15" t="s">
        <v>147</v>
      </c>
      <c r="F80" s="365">
        <v>1</v>
      </c>
      <c r="G80" s="235" t="s">
        <v>61</v>
      </c>
      <c r="H80" s="245">
        <v>0</v>
      </c>
      <c r="I80" s="337">
        <f t="shared" si="1"/>
        <v>0</v>
      </c>
    </row>
    <row r="81" spans="1:9" x14ac:dyDescent="0.2">
      <c r="A81" s="302" t="s">
        <v>395</v>
      </c>
      <c r="B81" s="15" t="s">
        <v>374</v>
      </c>
      <c r="C81" s="4"/>
      <c r="D81" s="18" t="s">
        <v>100</v>
      </c>
      <c r="E81" s="15" t="s">
        <v>151</v>
      </c>
      <c r="F81" s="365">
        <v>1</v>
      </c>
      <c r="G81" s="235" t="s">
        <v>61</v>
      </c>
      <c r="H81" s="245">
        <v>0</v>
      </c>
      <c r="I81" s="337">
        <f t="shared" si="1"/>
        <v>0</v>
      </c>
    </row>
    <row r="82" spans="1:9" x14ac:dyDescent="0.2">
      <c r="A82" s="302" t="s">
        <v>754</v>
      </c>
      <c r="B82" s="15" t="s">
        <v>374</v>
      </c>
      <c r="C82" s="4"/>
      <c r="D82" s="18" t="s">
        <v>100</v>
      </c>
      <c r="E82" s="15" t="s">
        <v>150</v>
      </c>
      <c r="F82" s="365">
        <v>1</v>
      </c>
      <c r="G82" s="235" t="s">
        <v>61</v>
      </c>
      <c r="H82" s="245">
        <v>0</v>
      </c>
      <c r="I82" s="337">
        <f t="shared" si="1"/>
        <v>0</v>
      </c>
    </row>
    <row r="83" spans="1:9" x14ac:dyDescent="0.2">
      <c r="A83" s="302" t="s">
        <v>755</v>
      </c>
      <c r="B83" s="15" t="s">
        <v>377</v>
      </c>
      <c r="C83" s="4"/>
      <c r="D83" s="18" t="s">
        <v>100</v>
      </c>
      <c r="E83" s="15" t="s">
        <v>152</v>
      </c>
      <c r="F83" s="365">
        <v>1</v>
      </c>
      <c r="G83" s="235" t="s">
        <v>61</v>
      </c>
      <c r="H83" s="245">
        <v>0</v>
      </c>
      <c r="I83" s="337">
        <f t="shared" si="1"/>
        <v>0</v>
      </c>
    </row>
    <row r="84" spans="1:9" x14ac:dyDescent="0.2">
      <c r="A84" s="302" t="s">
        <v>756</v>
      </c>
      <c r="B84" s="15" t="s">
        <v>379</v>
      </c>
      <c r="C84" s="15" t="s">
        <v>146</v>
      </c>
      <c r="D84" s="18" t="s">
        <v>100</v>
      </c>
      <c r="E84" s="15" t="s">
        <v>146</v>
      </c>
      <c r="F84" s="365">
        <v>4</v>
      </c>
      <c r="G84" s="235" t="s">
        <v>61</v>
      </c>
      <c r="H84" s="245">
        <v>0</v>
      </c>
      <c r="I84" s="337">
        <f t="shared" si="1"/>
        <v>0</v>
      </c>
    </row>
    <row r="85" spans="1:9" x14ac:dyDescent="0.2">
      <c r="A85" s="302" t="s">
        <v>757</v>
      </c>
      <c r="B85" s="15" t="s">
        <v>381</v>
      </c>
      <c r="C85" s="4"/>
      <c r="D85" s="18" t="s">
        <v>100</v>
      </c>
      <c r="E85" s="15" t="s">
        <v>149</v>
      </c>
      <c r="F85" s="365">
        <v>1</v>
      </c>
      <c r="G85" s="235" t="s">
        <v>61</v>
      </c>
      <c r="H85" s="245">
        <v>0</v>
      </c>
      <c r="I85" s="337">
        <f t="shared" si="1"/>
        <v>0</v>
      </c>
    </row>
    <row r="86" spans="1:9" x14ac:dyDescent="0.2">
      <c r="A86" s="302" t="s">
        <v>758</v>
      </c>
      <c r="B86" s="4" t="s">
        <v>425</v>
      </c>
      <c r="C86" s="307" t="s">
        <v>426</v>
      </c>
      <c r="D86" s="28"/>
      <c r="E86" s="308">
        <v>7203770</v>
      </c>
      <c r="F86" s="365">
        <v>1</v>
      </c>
      <c r="G86" s="235" t="s">
        <v>61</v>
      </c>
      <c r="H86" s="245">
        <v>0</v>
      </c>
      <c r="I86" s="337">
        <f t="shared" si="1"/>
        <v>0</v>
      </c>
    </row>
    <row r="87" spans="1:9" x14ac:dyDescent="0.2">
      <c r="A87" s="302" t="s">
        <v>761</v>
      </c>
      <c r="B87" s="234" t="s">
        <v>428</v>
      </c>
      <c r="C87" s="307" t="s">
        <v>429</v>
      </c>
      <c r="D87" s="28"/>
      <c r="E87" s="308">
        <v>720352024</v>
      </c>
      <c r="F87" s="365">
        <v>4</v>
      </c>
      <c r="G87" s="235" t="s">
        <v>42</v>
      </c>
      <c r="H87" s="245">
        <v>0</v>
      </c>
      <c r="I87" s="337">
        <f t="shared" si="1"/>
        <v>0</v>
      </c>
    </row>
    <row r="88" spans="1:9" x14ac:dyDescent="0.2">
      <c r="A88" s="302" t="s">
        <v>894</v>
      </c>
      <c r="B88" s="69" t="s">
        <v>622</v>
      </c>
      <c r="C88" s="234"/>
      <c r="D88" s="4"/>
      <c r="E88" s="69" t="s">
        <v>622</v>
      </c>
      <c r="F88" s="365">
        <v>1</v>
      </c>
      <c r="G88" s="235" t="s">
        <v>42</v>
      </c>
      <c r="H88" s="245">
        <v>0</v>
      </c>
      <c r="I88" s="337">
        <f t="shared" si="1"/>
        <v>0</v>
      </c>
    </row>
    <row r="89" spans="1:9" x14ac:dyDescent="0.2">
      <c r="A89" s="302" t="s">
        <v>1139</v>
      </c>
      <c r="B89" s="236" t="s">
        <v>389</v>
      </c>
      <c r="C89" s="234"/>
      <c r="D89" s="4"/>
      <c r="E89" s="234"/>
      <c r="F89" s="365">
        <v>1</v>
      </c>
      <c r="G89" s="235" t="s">
        <v>42</v>
      </c>
      <c r="H89" s="245">
        <v>0</v>
      </c>
      <c r="I89" s="337">
        <f t="shared" si="1"/>
        <v>0</v>
      </c>
    </row>
    <row r="90" spans="1:9" ht="25.5" x14ac:dyDescent="0.2">
      <c r="A90" s="302" t="s">
        <v>1140</v>
      </c>
      <c r="B90" s="236" t="s">
        <v>153</v>
      </c>
      <c r="C90" s="234"/>
      <c r="D90" s="4"/>
      <c r="E90" s="234"/>
      <c r="F90" s="365">
        <v>2</v>
      </c>
      <c r="G90" s="235" t="s">
        <v>61</v>
      </c>
      <c r="H90" s="245">
        <v>0</v>
      </c>
      <c r="I90" s="337">
        <f t="shared" si="1"/>
        <v>0</v>
      </c>
    </row>
    <row r="91" spans="1:9" x14ac:dyDescent="0.2">
      <c r="A91" s="302" t="s">
        <v>1141</v>
      </c>
      <c r="B91" s="236" t="s">
        <v>154</v>
      </c>
      <c r="C91" s="234"/>
      <c r="D91" s="28"/>
      <c r="E91" s="234"/>
      <c r="F91" s="365">
        <v>2</v>
      </c>
      <c r="G91" s="235" t="s">
        <v>61</v>
      </c>
      <c r="H91" s="245">
        <v>0</v>
      </c>
      <c r="I91" s="337">
        <f t="shared" si="1"/>
        <v>0</v>
      </c>
    </row>
    <row r="92" spans="1:9" x14ac:dyDescent="0.2">
      <c r="A92" s="302" t="s">
        <v>1142</v>
      </c>
      <c r="B92" s="105" t="s">
        <v>168</v>
      </c>
      <c r="C92" s="15" t="s">
        <v>1143</v>
      </c>
      <c r="D92" s="4"/>
      <c r="E92" s="19"/>
      <c r="F92" s="365">
        <v>1</v>
      </c>
      <c r="G92" s="235" t="s">
        <v>42</v>
      </c>
      <c r="H92" s="245">
        <v>0</v>
      </c>
      <c r="I92" s="337">
        <f t="shared" si="1"/>
        <v>0</v>
      </c>
    </row>
    <row r="93" spans="1:9" x14ac:dyDescent="0.2">
      <c r="A93" s="302" t="s">
        <v>1144</v>
      </c>
      <c r="B93" s="106" t="s">
        <v>1145</v>
      </c>
      <c r="C93" s="28" t="s">
        <v>1146</v>
      </c>
      <c r="D93" s="28"/>
      <c r="E93" s="28" t="s">
        <v>398</v>
      </c>
      <c r="F93" s="365">
        <v>1</v>
      </c>
      <c r="G93" s="235" t="s">
        <v>42</v>
      </c>
      <c r="H93" s="245">
        <v>0</v>
      </c>
      <c r="I93" s="337">
        <f t="shared" si="1"/>
        <v>0</v>
      </c>
    </row>
    <row r="94" spans="1:9" x14ac:dyDescent="0.2">
      <c r="A94" s="393" t="s">
        <v>109</v>
      </c>
      <c r="B94" s="160" t="s">
        <v>1147</v>
      </c>
      <c r="C94" s="321"/>
      <c r="D94" s="321"/>
      <c r="E94" s="322"/>
      <c r="F94" s="348"/>
      <c r="G94" s="322"/>
      <c r="H94" s="330"/>
      <c r="I94" s="161">
        <f>I95</f>
        <v>0</v>
      </c>
    </row>
    <row r="95" spans="1:9" x14ac:dyDescent="0.2">
      <c r="A95" s="302" t="s">
        <v>400</v>
      </c>
      <c r="B95" s="234" t="s">
        <v>764</v>
      </c>
      <c r="C95" s="234" t="s">
        <v>1148</v>
      </c>
      <c r="D95" s="234"/>
      <c r="E95" s="234" t="s">
        <v>766</v>
      </c>
      <c r="F95" s="365">
        <v>6</v>
      </c>
      <c r="G95" s="235" t="s">
        <v>42</v>
      </c>
      <c r="H95" s="245">
        <v>0</v>
      </c>
      <c r="I95" s="337">
        <f t="shared" si="1"/>
        <v>0</v>
      </c>
    </row>
    <row r="96" spans="1:9" x14ac:dyDescent="0.2">
      <c r="A96" s="393" t="s">
        <v>268</v>
      </c>
      <c r="B96" s="160" t="s">
        <v>412</v>
      </c>
      <c r="C96" s="321"/>
      <c r="D96" s="321"/>
      <c r="E96" s="321"/>
      <c r="F96" s="207"/>
      <c r="G96" s="322"/>
      <c r="H96" s="330"/>
      <c r="I96" s="161">
        <f>SUM(I97:I101)</f>
        <v>0</v>
      </c>
    </row>
    <row r="97" spans="1:9" ht="18" customHeight="1" x14ac:dyDescent="0.2">
      <c r="A97" s="302" t="s">
        <v>413</v>
      </c>
      <c r="B97" s="106" t="s">
        <v>1396</v>
      </c>
      <c r="C97" s="28" t="s">
        <v>997</v>
      </c>
      <c r="D97" s="28"/>
      <c r="E97" s="28"/>
      <c r="F97" s="365">
        <v>2</v>
      </c>
      <c r="G97" s="235" t="s">
        <v>42</v>
      </c>
      <c r="H97" s="245">
        <v>0</v>
      </c>
      <c r="I97" s="337">
        <f t="shared" si="1"/>
        <v>0</v>
      </c>
    </row>
    <row r="98" spans="1:9" x14ac:dyDescent="0.2">
      <c r="A98" s="302" t="s">
        <v>416</v>
      </c>
      <c r="B98" s="28" t="s">
        <v>1397</v>
      </c>
      <c r="C98" s="28" t="s">
        <v>1149</v>
      </c>
      <c r="D98" s="28"/>
      <c r="E98" s="28"/>
      <c r="F98" s="365">
        <v>2</v>
      </c>
      <c r="G98" s="235" t="s">
        <v>42</v>
      </c>
      <c r="H98" s="245">
        <v>0</v>
      </c>
      <c r="I98" s="337">
        <f t="shared" si="1"/>
        <v>0</v>
      </c>
    </row>
    <row r="99" spans="1:9" x14ac:dyDescent="0.2">
      <c r="A99" s="302" t="s">
        <v>419</v>
      </c>
      <c r="B99" s="406" t="s">
        <v>1398</v>
      </c>
      <c r="C99" s="234"/>
      <c r="D99" s="4"/>
      <c r="E99" s="234" t="s">
        <v>792</v>
      </c>
      <c r="F99" s="365">
        <v>2</v>
      </c>
      <c r="G99" s="235" t="s">
        <v>42</v>
      </c>
      <c r="H99" s="245">
        <v>0</v>
      </c>
      <c r="I99" s="337">
        <f t="shared" si="1"/>
        <v>0</v>
      </c>
    </row>
    <row r="100" spans="1:9" x14ac:dyDescent="0.2">
      <c r="A100" s="302" t="s">
        <v>420</v>
      </c>
      <c r="B100" s="406" t="s">
        <v>1381</v>
      </c>
      <c r="C100" s="234"/>
      <c r="D100" s="4"/>
      <c r="E100" s="234" t="s">
        <v>156</v>
      </c>
      <c r="F100" s="365">
        <v>4</v>
      </c>
      <c r="G100" s="235" t="s">
        <v>42</v>
      </c>
      <c r="H100" s="245">
        <v>0</v>
      </c>
      <c r="I100" s="337">
        <f t="shared" si="1"/>
        <v>0</v>
      </c>
    </row>
    <row r="101" spans="1:9" x14ac:dyDescent="0.2">
      <c r="A101" s="302" t="s">
        <v>422</v>
      </c>
      <c r="B101" s="406" t="s">
        <v>1382</v>
      </c>
      <c r="C101" s="234"/>
      <c r="D101" s="4"/>
      <c r="E101" s="28" t="s">
        <v>158</v>
      </c>
      <c r="F101" s="365">
        <v>2</v>
      </c>
      <c r="G101" s="235" t="s">
        <v>42</v>
      </c>
      <c r="H101" s="245">
        <v>0</v>
      </c>
      <c r="I101" s="337">
        <f t="shared" si="1"/>
        <v>0</v>
      </c>
    </row>
    <row r="102" spans="1:9" x14ac:dyDescent="0.2">
      <c r="A102" s="393" t="s">
        <v>279</v>
      </c>
      <c r="B102" s="160" t="s">
        <v>1150</v>
      </c>
      <c r="C102" s="321"/>
      <c r="D102" s="321"/>
      <c r="E102" s="321"/>
      <c r="F102" s="207"/>
      <c r="G102" s="112"/>
      <c r="H102" s="330"/>
      <c r="I102" s="161">
        <f>SUM(I103:I104)</f>
        <v>0</v>
      </c>
    </row>
    <row r="103" spans="1:9" ht="25.5" x14ac:dyDescent="0.2">
      <c r="A103" s="302" t="s">
        <v>424</v>
      </c>
      <c r="B103" s="106" t="s">
        <v>1416</v>
      </c>
      <c r="C103" s="234"/>
      <c r="D103" s="303" t="s">
        <v>796</v>
      </c>
      <c r="E103" s="303" t="s">
        <v>1262</v>
      </c>
      <c r="F103" s="365">
        <v>2</v>
      </c>
      <c r="G103" s="235" t="s">
        <v>42</v>
      </c>
      <c r="H103" s="245">
        <v>0</v>
      </c>
      <c r="I103" s="337">
        <f t="shared" si="1"/>
        <v>0</v>
      </c>
    </row>
    <row r="104" spans="1:9" x14ac:dyDescent="0.2">
      <c r="A104" s="302" t="s">
        <v>427</v>
      </c>
      <c r="B104" s="28" t="s">
        <v>163</v>
      </c>
      <c r="C104" s="28" t="s">
        <v>1149</v>
      </c>
      <c r="D104" s="234"/>
      <c r="E104" s="234"/>
      <c r="F104" s="365">
        <v>2</v>
      </c>
      <c r="G104" s="235" t="s">
        <v>42</v>
      </c>
      <c r="H104" s="245">
        <v>0</v>
      </c>
      <c r="I104" s="337">
        <f t="shared" si="1"/>
        <v>0</v>
      </c>
    </row>
    <row r="105" spans="1:9" x14ac:dyDescent="0.2">
      <c r="A105" s="392" t="s">
        <v>132</v>
      </c>
      <c r="B105" s="390" t="s">
        <v>1152</v>
      </c>
      <c r="C105" s="358"/>
      <c r="D105" s="358"/>
      <c r="E105" s="358"/>
      <c r="F105" s="365"/>
      <c r="G105" s="357"/>
      <c r="H105" s="337"/>
      <c r="I105" s="367">
        <f>SUM(I106:I110)</f>
        <v>0</v>
      </c>
    </row>
    <row r="106" spans="1:9" x14ac:dyDescent="0.2">
      <c r="A106" s="312" t="s">
        <v>455</v>
      </c>
      <c r="B106" s="92" t="s">
        <v>1153</v>
      </c>
      <c r="C106" s="92" t="s">
        <v>1149</v>
      </c>
      <c r="D106" s="358"/>
      <c r="E106" s="358"/>
      <c r="F106" s="365">
        <v>2</v>
      </c>
      <c r="G106" s="357" t="s">
        <v>42</v>
      </c>
      <c r="H106" s="245">
        <v>0</v>
      </c>
      <c r="I106" s="337">
        <f t="shared" si="1"/>
        <v>0</v>
      </c>
    </row>
    <row r="107" spans="1:9" ht="17.25" customHeight="1" x14ac:dyDescent="0.2">
      <c r="A107" s="312" t="s">
        <v>458</v>
      </c>
      <c r="B107" s="388" t="s">
        <v>1154</v>
      </c>
      <c r="C107" s="92" t="s">
        <v>1149</v>
      </c>
      <c r="D107" s="358"/>
      <c r="E107" s="358"/>
      <c r="F107" s="365">
        <v>2</v>
      </c>
      <c r="G107" s="357" t="s">
        <v>42</v>
      </c>
      <c r="H107" s="245">
        <v>0</v>
      </c>
      <c r="I107" s="337">
        <f t="shared" si="1"/>
        <v>0</v>
      </c>
    </row>
    <row r="108" spans="1:9" x14ac:dyDescent="0.2">
      <c r="A108" s="312" t="s">
        <v>461</v>
      </c>
      <c r="B108" s="92" t="s">
        <v>1155</v>
      </c>
      <c r="C108" s="358"/>
      <c r="D108" s="358"/>
      <c r="E108" s="358" t="s">
        <v>1156</v>
      </c>
      <c r="F108" s="365">
        <v>2</v>
      </c>
      <c r="G108" s="357" t="s">
        <v>42</v>
      </c>
      <c r="H108" s="245">
        <v>0</v>
      </c>
      <c r="I108" s="337">
        <f t="shared" si="1"/>
        <v>0</v>
      </c>
    </row>
    <row r="109" spans="1:9" x14ac:dyDescent="0.2">
      <c r="A109" s="312" t="s">
        <v>463</v>
      </c>
      <c r="B109" s="92" t="s">
        <v>1157</v>
      </c>
      <c r="C109" s="358"/>
      <c r="D109" s="358"/>
      <c r="E109" s="358" t="s">
        <v>1158</v>
      </c>
      <c r="F109" s="365">
        <v>2</v>
      </c>
      <c r="G109" s="357" t="s">
        <v>42</v>
      </c>
      <c r="H109" s="245">
        <v>0</v>
      </c>
      <c r="I109" s="337">
        <f t="shared" si="1"/>
        <v>0</v>
      </c>
    </row>
    <row r="110" spans="1:9" x14ac:dyDescent="0.2">
      <c r="A110" s="312" t="s">
        <v>467</v>
      </c>
      <c r="B110" s="92" t="s">
        <v>1159</v>
      </c>
      <c r="C110" s="358" t="s">
        <v>1393</v>
      </c>
      <c r="D110" s="358"/>
      <c r="E110" s="358"/>
      <c r="F110" s="365">
        <v>2</v>
      </c>
      <c r="G110" s="357" t="s">
        <v>61</v>
      </c>
      <c r="H110" s="245">
        <v>0</v>
      </c>
      <c r="I110" s="337">
        <f t="shared" si="1"/>
        <v>0</v>
      </c>
    </row>
    <row r="111" spans="1:9" x14ac:dyDescent="0.2">
      <c r="A111" s="393" t="s">
        <v>359</v>
      </c>
      <c r="B111" s="160" t="s">
        <v>1160</v>
      </c>
      <c r="C111" s="321"/>
      <c r="D111" s="321"/>
      <c r="E111" s="321"/>
      <c r="F111" s="207"/>
      <c r="G111" s="322"/>
      <c r="H111" s="161"/>
      <c r="I111" s="161">
        <f>SUM(I112:I121)</f>
        <v>0</v>
      </c>
    </row>
    <row r="112" spans="1:9" x14ac:dyDescent="0.2">
      <c r="A112" s="302" t="s">
        <v>476</v>
      </c>
      <c r="B112" s="4" t="s">
        <v>772</v>
      </c>
      <c r="C112" s="303" t="s">
        <v>773</v>
      </c>
      <c r="D112" s="234"/>
      <c r="E112" s="313" t="s">
        <v>774</v>
      </c>
      <c r="F112" s="365">
        <v>1</v>
      </c>
      <c r="G112" s="235" t="s">
        <v>42</v>
      </c>
      <c r="H112" s="245">
        <v>0</v>
      </c>
      <c r="I112" s="337">
        <f t="shared" si="1"/>
        <v>0</v>
      </c>
    </row>
    <row r="113" spans="1:9" x14ac:dyDescent="0.2">
      <c r="A113" s="302" t="s">
        <v>481</v>
      </c>
      <c r="B113" s="4" t="s">
        <v>775</v>
      </c>
      <c r="C113" s="303" t="s">
        <v>776</v>
      </c>
      <c r="D113" s="234"/>
      <c r="E113" s="313" t="s">
        <v>777</v>
      </c>
      <c r="F113" s="365">
        <v>1</v>
      </c>
      <c r="G113" s="235" t="s">
        <v>42</v>
      </c>
      <c r="H113" s="245">
        <v>0</v>
      </c>
      <c r="I113" s="337">
        <f t="shared" si="1"/>
        <v>0</v>
      </c>
    </row>
    <row r="114" spans="1:9" x14ac:dyDescent="0.2">
      <c r="A114" s="302" t="s">
        <v>484</v>
      </c>
      <c r="B114" s="4" t="s">
        <v>778</v>
      </c>
      <c r="C114" s="303" t="s">
        <v>154</v>
      </c>
      <c r="D114" s="234"/>
      <c r="E114" s="234"/>
      <c r="F114" s="365">
        <v>2</v>
      </c>
      <c r="G114" s="235" t="s">
        <v>42</v>
      </c>
      <c r="H114" s="245">
        <v>0</v>
      </c>
      <c r="I114" s="337">
        <f t="shared" si="1"/>
        <v>0</v>
      </c>
    </row>
    <row r="115" spans="1:9" ht="29.25" customHeight="1" x14ac:dyDescent="0.2">
      <c r="A115" s="302" t="s">
        <v>489</v>
      </c>
      <c r="B115" s="4" t="s">
        <v>779</v>
      </c>
      <c r="C115" s="9" t="s">
        <v>153</v>
      </c>
      <c r="D115" s="28"/>
      <c r="E115" s="9" t="s">
        <v>780</v>
      </c>
      <c r="F115" s="365">
        <v>2</v>
      </c>
      <c r="G115" s="235" t="s">
        <v>42</v>
      </c>
      <c r="H115" s="245">
        <v>0</v>
      </c>
      <c r="I115" s="337">
        <f t="shared" si="1"/>
        <v>0</v>
      </c>
    </row>
    <row r="116" spans="1:9" x14ac:dyDescent="0.2">
      <c r="A116" s="302" t="s">
        <v>492</v>
      </c>
      <c r="B116" s="4" t="s">
        <v>781</v>
      </c>
      <c r="C116" s="303" t="s">
        <v>782</v>
      </c>
      <c r="D116" s="234"/>
      <c r="E116" s="314" t="s">
        <v>783</v>
      </c>
      <c r="F116" s="365">
        <v>1</v>
      </c>
      <c r="G116" s="235" t="s">
        <v>61</v>
      </c>
      <c r="H116" s="245">
        <v>0</v>
      </c>
      <c r="I116" s="337">
        <f t="shared" si="1"/>
        <v>0</v>
      </c>
    </row>
    <row r="117" spans="1:9" x14ac:dyDescent="0.2">
      <c r="A117" s="302" t="s">
        <v>496</v>
      </c>
      <c r="B117" s="4" t="s">
        <v>1161</v>
      </c>
      <c r="C117" s="303" t="s">
        <v>550</v>
      </c>
      <c r="D117" s="234"/>
      <c r="E117" s="314" t="s">
        <v>551</v>
      </c>
      <c r="F117" s="365">
        <v>1</v>
      </c>
      <c r="G117" s="235" t="s">
        <v>42</v>
      </c>
      <c r="H117" s="245">
        <v>0</v>
      </c>
      <c r="I117" s="337">
        <f t="shared" si="1"/>
        <v>0</v>
      </c>
    </row>
    <row r="118" spans="1:9" x14ac:dyDescent="0.2">
      <c r="A118" s="302" t="s">
        <v>499</v>
      </c>
      <c r="B118" s="4" t="s">
        <v>785</v>
      </c>
      <c r="C118" s="4" t="s">
        <v>553</v>
      </c>
      <c r="D118" s="234"/>
      <c r="E118" s="314">
        <v>2901250</v>
      </c>
      <c r="F118" s="365">
        <v>1</v>
      </c>
      <c r="G118" s="235" t="s">
        <v>61</v>
      </c>
      <c r="H118" s="245">
        <v>0</v>
      </c>
      <c r="I118" s="337">
        <f t="shared" si="1"/>
        <v>0</v>
      </c>
    </row>
    <row r="119" spans="1:9" x14ac:dyDescent="0.2">
      <c r="A119" s="302" t="s">
        <v>502</v>
      </c>
      <c r="B119" s="4" t="s">
        <v>786</v>
      </c>
      <c r="C119" s="4" t="s">
        <v>556</v>
      </c>
      <c r="D119" s="234"/>
      <c r="E119" s="314" t="s">
        <v>558</v>
      </c>
      <c r="F119" s="365">
        <v>1</v>
      </c>
      <c r="G119" s="235" t="s">
        <v>42</v>
      </c>
      <c r="H119" s="245">
        <v>0</v>
      </c>
      <c r="I119" s="337">
        <f t="shared" si="1"/>
        <v>0</v>
      </c>
    </row>
    <row r="120" spans="1:9" x14ac:dyDescent="0.2">
      <c r="A120" s="302" t="s">
        <v>506</v>
      </c>
      <c r="B120" s="4" t="s">
        <v>787</v>
      </c>
      <c r="C120" s="4" t="s">
        <v>788</v>
      </c>
      <c r="D120" s="234"/>
      <c r="E120" s="234"/>
      <c r="F120" s="365">
        <v>2</v>
      </c>
      <c r="G120" s="235" t="s">
        <v>42</v>
      </c>
      <c r="H120" s="245">
        <v>0</v>
      </c>
      <c r="I120" s="337">
        <f t="shared" si="1"/>
        <v>0</v>
      </c>
    </row>
    <row r="121" spans="1:9" x14ac:dyDescent="0.2">
      <c r="A121" s="302" t="s">
        <v>510</v>
      </c>
      <c r="B121" s="234" t="s">
        <v>456</v>
      </c>
      <c r="C121" s="303" t="s">
        <v>789</v>
      </c>
      <c r="D121" s="234"/>
      <c r="E121" s="234"/>
      <c r="F121" s="365">
        <v>50</v>
      </c>
      <c r="G121" s="235" t="s">
        <v>45</v>
      </c>
      <c r="H121" s="245">
        <v>0</v>
      </c>
      <c r="I121" s="337">
        <f t="shared" si="1"/>
        <v>0</v>
      </c>
    </row>
    <row r="122" spans="1:9" x14ac:dyDescent="0.2">
      <c r="A122" s="400" t="s">
        <v>680</v>
      </c>
      <c r="B122" s="160" t="s">
        <v>1162</v>
      </c>
      <c r="C122" s="401"/>
      <c r="D122" s="401"/>
      <c r="E122" s="401"/>
      <c r="F122" s="402"/>
      <c r="G122" s="322"/>
      <c r="H122" s="330"/>
      <c r="I122" s="161">
        <f>SUM(I123:I124)</f>
        <v>0</v>
      </c>
    </row>
    <row r="123" spans="1:9" x14ac:dyDescent="0.2">
      <c r="A123" s="302" t="s">
        <v>682</v>
      </c>
      <c r="B123" s="234" t="s">
        <v>1163</v>
      </c>
      <c r="C123" s="234"/>
      <c r="D123" s="234"/>
      <c r="E123" s="28" t="s">
        <v>474</v>
      </c>
      <c r="F123" s="365">
        <v>3</v>
      </c>
      <c r="G123" s="235" t="s">
        <v>42</v>
      </c>
      <c r="H123" s="245">
        <v>0</v>
      </c>
      <c r="I123" s="337">
        <f t="shared" si="1"/>
        <v>0</v>
      </c>
    </row>
    <row r="124" spans="1:9" x14ac:dyDescent="0.2">
      <c r="A124" s="302" t="s">
        <v>685</v>
      </c>
      <c r="B124" s="234" t="s">
        <v>468</v>
      </c>
      <c r="C124" s="234" t="s">
        <v>1164</v>
      </c>
      <c r="D124" s="234"/>
      <c r="E124" s="234"/>
      <c r="F124" s="365">
        <v>40</v>
      </c>
      <c r="G124" s="235" t="s">
        <v>45</v>
      </c>
      <c r="H124" s="245">
        <v>0</v>
      </c>
      <c r="I124" s="337">
        <f t="shared" si="1"/>
        <v>0</v>
      </c>
    </row>
    <row r="125" spans="1:9" x14ac:dyDescent="0.2">
      <c r="A125" s="393" t="s">
        <v>142</v>
      </c>
      <c r="B125" s="160" t="s">
        <v>454</v>
      </c>
      <c r="C125" s="321"/>
      <c r="D125" s="321"/>
      <c r="E125" s="321"/>
      <c r="F125" s="207"/>
      <c r="G125" s="322"/>
      <c r="H125" s="330"/>
      <c r="I125" s="161">
        <f>SUM(I126:I131)</f>
        <v>0</v>
      </c>
    </row>
    <row r="126" spans="1:9" x14ac:dyDescent="0.2">
      <c r="A126" s="302" t="s">
        <v>805</v>
      </c>
      <c r="B126" s="28" t="s">
        <v>456</v>
      </c>
      <c r="C126" s="28" t="s">
        <v>950</v>
      </c>
      <c r="D126" s="234"/>
      <c r="E126" s="28" t="s">
        <v>950</v>
      </c>
      <c r="F126" s="365">
        <v>2500</v>
      </c>
      <c r="G126" s="235" t="s">
        <v>45</v>
      </c>
      <c r="H126" s="245">
        <v>0</v>
      </c>
      <c r="I126" s="337">
        <f t="shared" si="1"/>
        <v>0</v>
      </c>
    </row>
    <row r="127" spans="1:9" x14ac:dyDescent="0.2">
      <c r="A127" s="302" t="s">
        <v>806</v>
      </c>
      <c r="B127" s="234" t="s">
        <v>456</v>
      </c>
      <c r="C127" s="28" t="s">
        <v>462</v>
      </c>
      <c r="D127" s="28"/>
      <c r="E127" s="28" t="s">
        <v>462</v>
      </c>
      <c r="F127" s="365">
        <v>130</v>
      </c>
      <c r="G127" s="235" t="s">
        <v>45</v>
      </c>
      <c r="H127" s="245">
        <v>0</v>
      </c>
      <c r="I127" s="337">
        <f t="shared" si="1"/>
        <v>0</v>
      </c>
    </row>
    <row r="128" spans="1:9" x14ac:dyDescent="0.2">
      <c r="A128" s="302" t="s">
        <v>808</v>
      </c>
      <c r="B128" s="234" t="s">
        <v>456</v>
      </c>
      <c r="C128" s="28" t="s">
        <v>810</v>
      </c>
      <c r="D128" s="28"/>
      <c r="E128" s="28" t="s">
        <v>810</v>
      </c>
      <c r="F128" s="365">
        <v>70</v>
      </c>
      <c r="G128" s="235" t="s">
        <v>45</v>
      </c>
      <c r="H128" s="245">
        <v>0</v>
      </c>
      <c r="I128" s="337">
        <f t="shared" si="1"/>
        <v>0</v>
      </c>
    </row>
    <row r="129" spans="1:9" x14ac:dyDescent="0.2">
      <c r="A129" s="302" t="s">
        <v>809</v>
      </c>
      <c r="B129" s="234" t="s">
        <v>456</v>
      </c>
      <c r="C129" s="234" t="s">
        <v>1082</v>
      </c>
      <c r="D129" s="28"/>
      <c r="E129" s="234" t="s">
        <v>1082</v>
      </c>
      <c r="F129" s="365">
        <v>10</v>
      </c>
      <c r="G129" s="235" t="s">
        <v>45</v>
      </c>
      <c r="H129" s="245">
        <v>0</v>
      </c>
      <c r="I129" s="337">
        <f t="shared" si="1"/>
        <v>0</v>
      </c>
    </row>
    <row r="130" spans="1:9" x14ac:dyDescent="0.2">
      <c r="A130" s="302" t="s">
        <v>811</v>
      </c>
      <c r="B130" s="234" t="s">
        <v>471</v>
      </c>
      <c r="C130" s="234"/>
      <c r="D130" s="234"/>
      <c r="E130" s="234"/>
      <c r="F130" s="365">
        <v>2500</v>
      </c>
      <c r="G130" s="235" t="s">
        <v>45</v>
      </c>
      <c r="H130" s="245">
        <v>0</v>
      </c>
      <c r="I130" s="337">
        <f t="shared" si="1"/>
        <v>0</v>
      </c>
    </row>
    <row r="131" spans="1:9" ht="14.25" customHeight="1" x14ac:dyDescent="0.2">
      <c r="A131" s="302" t="s">
        <v>812</v>
      </c>
      <c r="B131" s="4" t="s">
        <v>464</v>
      </c>
      <c r="C131" s="234"/>
      <c r="D131" s="9" t="s">
        <v>465</v>
      </c>
      <c r="E131" s="314" t="s">
        <v>466</v>
      </c>
      <c r="F131" s="365">
        <v>150</v>
      </c>
      <c r="G131" s="235" t="s">
        <v>45</v>
      </c>
      <c r="H131" s="245">
        <v>0</v>
      </c>
      <c r="I131" s="337">
        <f t="shared" si="1"/>
        <v>0</v>
      </c>
    </row>
    <row r="132" spans="1:9" x14ac:dyDescent="0.2">
      <c r="A132" s="108" t="s">
        <v>139</v>
      </c>
      <c r="B132" s="111" t="s">
        <v>1165</v>
      </c>
      <c r="C132" s="397"/>
      <c r="D132" s="397"/>
      <c r="E132" s="397"/>
      <c r="F132" s="398"/>
      <c r="G132" s="399"/>
      <c r="H132" s="330"/>
      <c r="I132" s="161">
        <f>SUM(I133:I139)</f>
        <v>0</v>
      </c>
    </row>
    <row r="133" spans="1:9" x14ac:dyDescent="0.2">
      <c r="A133" s="302" t="s">
        <v>816</v>
      </c>
      <c r="B133" s="234" t="s">
        <v>431</v>
      </c>
      <c r="C133" s="307" t="s">
        <v>432</v>
      </c>
      <c r="D133" s="28"/>
      <c r="E133" s="308">
        <v>720352027</v>
      </c>
      <c r="F133" s="365">
        <v>8</v>
      </c>
      <c r="G133" s="235" t="s">
        <v>42</v>
      </c>
      <c r="H133" s="245">
        <v>0</v>
      </c>
      <c r="I133" s="337">
        <f t="shared" ref="I133:I165" si="2">F133*H133</f>
        <v>0</v>
      </c>
    </row>
    <row r="134" spans="1:9" ht="25.5" x14ac:dyDescent="0.2">
      <c r="A134" s="302" t="s">
        <v>819</v>
      </c>
      <c r="B134" s="234" t="s">
        <v>434</v>
      </c>
      <c r="C134" s="307" t="s">
        <v>435</v>
      </c>
      <c r="D134" s="28"/>
      <c r="E134" s="308" t="s">
        <v>436</v>
      </c>
      <c r="F134" s="365">
        <v>20</v>
      </c>
      <c r="G134" s="235" t="s">
        <v>45</v>
      </c>
      <c r="H134" s="245">
        <v>0</v>
      </c>
      <c r="I134" s="337">
        <f t="shared" si="2"/>
        <v>0</v>
      </c>
    </row>
    <row r="135" spans="1:9" x14ac:dyDescent="0.2">
      <c r="A135" s="302" t="s">
        <v>823</v>
      </c>
      <c r="B135" s="234" t="s">
        <v>438</v>
      </c>
      <c r="C135" s="307" t="s">
        <v>439</v>
      </c>
      <c r="D135" s="28"/>
      <c r="E135" s="308" t="s">
        <v>440</v>
      </c>
      <c r="F135" s="365">
        <v>6</v>
      </c>
      <c r="G135" s="235" t="s">
        <v>61</v>
      </c>
      <c r="H135" s="245">
        <v>0</v>
      </c>
      <c r="I135" s="337">
        <f t="shared" si="2"/>
        <v>0</v>
      </c>
    </row>
    <row r="136" spans="1:9" ht="25.5" x14ac:dyDescent="0.2">
      <c r="A136" s="302" t="s">
        <v>827</v>
      </c>
      <c r="B136" s="234" t="s">
        <v>443</v>
      </c>
      <c r="C136" s="307" t="s">
        <v>444</v>
      </c>
      <c r="D136" s="28"/>
      <c r="E136" s="308">
        <v>3110835</v>
      </c>
      <c r="F136" s="365">
        <v>2</v>
      </c>
      <c r="G136" s="235" t="s">
        <v>42</v>
      </c>
      <c r="H136" s="245">
        <v>0</v>
      </c>
      <c r="I136" s="337">
        <f t="shared" si="2"/>
        <v>0</v>
      </c>
    </row>
    <row r="137" spans="1:9" ht="25.5" x14ac:dyDescent="0.2">
      <c r="A137" s="302" t="s">
        <v>828</v>
      </c>
      <c r="B137" s="234" t="s">
        <v>446</v>
      </c>
      <c r="C137" s="307" t="s">
        <v>447</v>
      </c>
      <c r="D137" s="28"/>
      <c r="E137" s="308">
        <v>2121537</v>
      </c>
      <c r="F137" s="365">
        <v>25</v>
      </c>
      <c r="G137" s="235" t="s">
        <v>45</v>
      </c>
      <c r="H137" s="245">
        <v>0</v>
      </c>
      <c r="I137" s="337">
        <f t="shared" si="2"/>
        <v>0</v>
      </c>
    </row>
    <row r="138" spans="1:9" x14ac:dyDescent="0.2">
      <c r="A138" s="302" t="s">
        <v>1166</v>
      </c>
      <c r="B138" s="234" t="s">
        <v>449</v>
      </c>
      <c r="C138" s="307" t="s">
        <v>450</v>
      </c>
      <c r="D138" s="28"/>
      <c r="E138" s="308">
        <v>687900000</v>
      </c>
      <c r="F138" s="365">
        <v>2</v>
      </c>
      <c r="G138" s="235" t="s">
        <v>61</v>
      </c>
      <c r="H138" s="245">
        <v>0</v>
      </c>
      <c r="I138" s="337">
        <f t="shared" si="2"/>
        <v>0</v>
      </c>
    </row>
    <row r="139" spans="1:9" x14ac:dyDescent="0.2">
      <c r="A139" s="302" t="s">
        <v>1167</v>
      </c>
      <c r="B139" s="234" t="s">
        <v>452</v>
      </c>
      <c r="C139" s="307" t="s">
        <v>453</v>
      </c>
      <c r="D139" s="28"/>
      <c r="E139" s="314">
        <v>2715002</v>
      </c>
      <c r="F139" s="365">
        <v>12</v>
      </c>
      <c r="G139" s="235" t="s">
        <v>42</v>
      </c>
      <c r="H139" s="245">
        <v>0</v>
      </c>
      <c r="I139" s="337">
        <f t="shared" si="2"/>
        <v>0</v>
      </c>
    </row>
    <row r="140" spans="1:9" x14ac:dyDescent="0.2">
      <c r="A140" s="108" t="s">
        <v>748</v>
      </c>
      <c r="B140" s="154" t="s">
        <v>961</v>
      </c>
      <c r="C140" s="155"/>
      <c r="D140" s="155"/>
      <c r="E140" s="155"/>
      <c r="F140" s="207"/>
      <c r="G140" s="322"/>
      <c r="H140" s="330"/>
      <c r="I140" s="161">
        <f>SUM(I141:I142)</f>
        <v>0</v>
      </c>
    </row>
    <row r="141" spans="1:9" x14ac:dyDescent="0.2">
      <c r="A141" s="302" t="s">
        <v>1168</v>
      </c>
      <c r="B141" s="304" t="s">
        <v>168</v>
      </c>
      <c r="C141" s="345" t="s">
        <v>1169</v>
      </c>
      <c r="D141" s="4"/>
      <c r="E141" s="308"/>
      <c r="F141" s="365" t="s">
        <v>183</v>
      </c>
      <c r="G141" s="235" t="s">
        <v>42</v>
      </c>
      <c r="H141" s="245">
        <v>0</v>
      </c>
      <c r="I141" s="337">
        <f t="shared" si="2"/>
        <v>0</v>
      </c>
    </row>
    <row r="142" spans="1:9" x14ac:dyDescent="0.2">
      <c r="A142" s="324"/>
      <c r="B142" s="391" t="s">
        <v>475</v>
      </c>
      <c r="C142" s="15"/>
      <c r="D142" s="234"/>
      <c r="E142" s="235"/>
      <c r="F142" s="364"/>
      <c r="G142" s="235"/>
      <c r="H142" s="245">
        <v>0</v>
      </c>
      <c r="I142" s="337">
        <f t="shared" si="2"/>
        <v>0</v>
      </c>
    </row>
    <row r="143" spans="1:9" x14ac:dyDescent="0.2">
      <c r="A143" s="393" t="s">
        <v>352</v>
      </c>
      <c r="B143" s="145" t="s">
        <v>1170</v>
      </c>
      <c r="C143" s="326"/>
      <c r="D143" s="321"/>
      <c r="E143" s="326"/>
      <c r="F143" s="207"/>
      <c r="G143" s="322"/>
      <c r="H143" s="330"/>
      <c r="I143" s="161">
        <f>SUM(I144:I160)</f>
        <v>0</v>
      </c>
    </row>
    <row r="144" spans="1:9" x14ac:dyDescent="0.2">
      <c r="A144" s="302" t="s">
        <v>1171</v>
      </c>
      <c r="B144" s="52" t="s">
        <v>482</v>
      </c>
      <c r="C144" s="32"/>
      <c r="D144" s="33" t="s">
        <v>483</v>
      </c>
      <c r="E144" s="314">
        <v>15010</v>
      </c>
      <c r="F144" s="365">
        <v>1</v>
      </c>
      <c r="G144" s="235" t="s">
        <v>61</v>
      </c>
      <c r="H144" s="245">
        <v>0</v>
      </c>
      <c r="I144" s="337">
        <f t="shared" si="2"/>
        <v>0</v>
      </c>
    </row>
    <row r="145" spans="1:9" x14ac:dyDescent="0.2">
      <c r="A145" s="302" t="s">
        <v>1172</v>
      </c>
      <c r="B145" s="234" t="s">
        <v>485</v>
      </c>
      <c r="C145" s="4" t="s">
        <v>486</v>
      </c>
      <c r="D145" s="9" t="s">
        <v>487</v>
      </c>
      <c r="E145" s="314" t="s">
        <v>488</v>
      </c>
      <c r="F145" s="365">
        <v>1</v>
      </c>
      <c r="G145" s="235" t="s">
        <v>61</v>
      </c>
      <c r="H145" s="245">
        <v>0</v>
      </c>
      <c r="I145" s="337">
        <f t="shared" si="2"/>
        <v>0</v>
      </c>
    </row>
    <row r="146" spans="1:9" x14ac:dyDescent="0.2">
      <c r="A146" s="302" t="s">
        <v>1173</v>
      </c>
      <c r="B146" s="234" t="s">
        <v>490</v>
      </c>
      <c r="C146" s="4" t="s">
        <v>486</v>
      </c>
      <c r="D146" s="9" t="s">
        <v>487</v>
      </c>
      <c r="E146" s="314" t="s">
        <v>491</v>
      </c>
      <c r="F146" s="365">
        <v>1</v>
      </c>
      <c r="G146" s="235" t="s">
        <v>61</v>
      </c>
      <c r="H146" s="245">
        <v>0</v>
      </c>
      <c r="I146" s="337">
        <f t="shared" si="2"/>
        <v>0</v>
      </c>
    </row>
    <row r="147" spans="1:9" x14ac:dyDescent="0.2">
      <c r="A147" s="302" t="s">
        <v>1174</v>
      </c>
      <c r="B147" s="234" t="s">
        <v>493</v>
      </c>
      <c r="C147" s="4" t="s">
        <v>835</v>
      </c>
      <c r="D147" s="9" t="s">
        <v>487</v>
      </c>
      <c r="E147" s="314" t="s">
        <v>495</v>
      </c>
      <c r="F147" s="365">
        <v>2</v>
      </c>
      <c r="G147" s="235" t="s">
        <v>61</v>
      </c>
      <c r="H147" s="245">
        <v>0</v>
      </c>
      <c r="I147" s="337">
        <f t="shared" si="2"/>
        <v>0</v>
      </c>
    </row>
    <row r="148" spans="1:9" x14ac:dyDescent="0.2">
      <c r="A148" s="302" t="s">
        <v>1175</v>
      </c>
      <c r="B148" s="234" t="s">
        <v>497</v>
      </c>
      <c r="C148" s="4" t="s">
        <v>835</v>
      </c>
      <c r="D148" s="9" t="s">
        <v>487</v>
      </c>
      <c r="E148" s="314" t="s">
        <v>498</v>
      </c>
      <c r="F148" s="365">
        <v>2</v>
      </c>
      <c r="G148" s="235" t="s">
        <v>61</v>
      </c>
      <c r="H148" s="245">
        <v>0</v>
      </c>
      <c r="I148" s="337">
        <f t="shared" si="2"/>
        <v>0</v>
      </c>
    </row>
    <row r="149" spans="1:9" x14ac:dyDescent="0.2">
      <c r="A149" s="302" t="s">
        <v>1176</v>
      </c>
      <c r="B149" s="234" t="s">
        <v>500</v>
      </c>
      <c r="C149" s="4" t="s">
        <v>835</v>
      </c>
      <c r="D149" s="9" t="s">
        <v>487</v>
      </c>
      <c r="E149" s="314" t="s">
        <v>501</v>
      </c>
      <c r="F149" s="365">
        <v>2</v>
      </c>
      <c r="G149" s="235" t="s">
        <v>61</v>
      </c>
      <c r="H149" s="245">
        <v>0</v>
      </c>
      <c r="I149" s="337">
        <f t="shared" si="2"/>
        <v>0</v>
      </c>
    </row>
    <row r="150" spans="1:9" x14ac:dyDescent="0.2">
      <c r="A150" s="302" t="s">
        <v>1177</v>
      </c>
      <c r="B150" s="234" t="s">
        <v>503</v>
      </c>
      <c r="C150" s="234" t="s">
        <v>504</v>
      </c>
      <c r="D150" s="9" t="s">
        <v>505</v>
      </c>
      <c r="E150" s="314" t="s">
        <v>97</v>
      </c>
      <c r="F150" s="365">
        <v>1</v>
      </c>
      <c r="G150" s="235" t="s">
        <v>61</v>
      </c>
      <c r="H150" s="245">
        <v>0</v>
      </c>
      <c r="I150" s="337">
        <f t="shared" si="2"/>
        <v>0</v>
      </c>
    </row>
    <row r="151" spans="1:9" x14ac:dyDescent="0.2">
      <c r="A151" s="302" t="s">
        <v>1178</v>
      </c>
      <c r="B151" s="234" t="s">
        <v>507</v>
      </c>
      <c r="C151" s="234" t="s">
        <v>508</v>
      </c>
      <c r="D151" s="9" t="s">
        <v>509</v>
      </c>
      <c r="E151" s="314">
        <v>2591160000</v>
      </c>
      <c r="F151" s="365">
        <v>1</v>
      </c>
      <c r="G151" s="235" t="s">
        <v>61</v>
      </c>
      <c r="H151" s="245">
        <v>0</v>
      </c>
      <c r="I151" s="337">
        <f t="shared" si="2"/>
        <v>0</v>
      </c>
    </row>
    <row r="152" spans="1:9" x14ac:dyDescent="0.2">
      <c r="A152" s="302" t="s">
        <v>1179</v>
      </c>
      <c r="B152" s="234" t="s">
        <v>511</v>
      </c>
      <c r="C152" s="234" t="s">
        <v>512</v>
      </c>
      <c r="D152" s="28" t="s">
        <v>505</v>
      </c>
      <c r="E152" s="314" t="s">
        <v>513</v>
      </c>
      <c r="F152" s="365">
        <v>1</v>
      </c>
      <c r="G152" s="235" t="s">
        <v>61</v>
      </c>
      <c r="H152" s="245">
        <v>0</v>
      </c>
      <c r="I152" s="337">
        <f t="shared" si="2"/>
        <v>0</v>
      </c>
    </row>
    <row r="153" spans="1:9" x14ac:dyDescent="0.2">
      <c r="A153" s="302" t="s">
        <v>1180</v>
      </c>
      <c r="B153" s="234" t="s">
        <v>515</v>
      </c>
      <c r="C153" s="234" t="s">
        <v>516</v>
      </c>
      <c r="D153" s="28" t="s">
        <v>505</v>
      </c>
      <c r="E153" s="314" t="s">
        <v>517</v>
      </c>
      <c r="F153" s="365">
        <v>1</v>
      </c>
      <c r="G153" s="235" t="s">
        <v>61</v>
      </c>
      <c r="H153" s="245">
        <v>0</v>
      </c>
      <c r="I153" s="337">
        <f t="shared" si="2"/>
        <v>0</v>
      </c>
    </row>
    <row r="154" spans="1:9" x14ac:dyDescent="0.2">
      <c r="A154" s="302" t="s">
        <v>1181</v>
      </c>
      <c r="B154" s="234" t="s">
        <v>519</v>
      </c>
      <c r="C154" s="234" t="s">
        <v>520</v>
      </c>
      <c r="D154" s="28" t="s">
        <v>505</v>
      </c>
      <c r="E154" s="314" t="s">
        <v>521</v>
      </c>
      <c r="F154" s="365">
        <v>1</v>
      </c>
      <c r="G154" s="235" t="s">
        <v>61</v>
      </c>
      <c r="H154" s="245">
        <v>0</v>
      </c>
      <c r="I154" s="337">
        <f t="shared" si="2"/>
        <v>0</v>
      </c>
    </row>
    <row r="155" spans="1:9" x14ac:dyDescent="0.2">
      <c r="A155" s="302" t="s">
        <v>1182</v>
      </c>
      <c r="B155" s="234" t="s">
        <v>523</v>
      </c>
      <c r="C155" s="234" t="s">
        <v>524</v>
      </c>
      <c r="D155" s="9" t="s">
        <v>525</v>
      </c>
      <c r="E155" s="314" t="s">
        <v>526</v>
      </c>
      <c r="F155" s="365">
        <v>1</v>
      </c>
      <c r="G155" s="235" t="s">
        <v>61</v>
      </c>
      <c r="H155" s="245">
        <v>0</v>
      </c>
      <c r="I155" s="337">
        <f t="shared" si="2"/>
        <v>0</v>
      </c>
    </row>
    <row r="156" spans="1:9" x14ac:dyDescent="0.2">
      <c r="A156" s="302" t="s">
        <v>1183</v>
      </c>
      <c r="B156" s="267" t="s">
        <v>528</v>
      </c>
      <c r="C156" s="234" t="s">
        <v>529</v>
      </c>
      <c r="D156" s="9" t="s">
        <v>479</v>
      </c>
      <c r="E156" s="237" t="s">
        <v>530</v>
      </c>
      <c r="F156" s="365">
        <v>1</v>
      </c>
      <c r="G156" s="235" t="s">
        <v>61</v>
      </c>
      <c r="H156" s="245">
        <v>0</v>
      </c>
      <c r="I156" s="337">
        <f t="shared" si="2"/>
        <v>0</v>
      </c>
    </row>
    <row r="157" spans="1:9" x14ac:dyDescent="0.2">
      <c r="A157" s="302" t="s">
        <v>1184</v>
      </c>
      <c r="B157" s="234" t="s">
        <v>532</v>
      </c>
      <c r="C157" s="4"/>
      <c r="D157" s="28" t="s">
        <v>487</v>
      </c>
      <c r="E157" s="314" t="s">
        <v>533</v>
      </c>
      <c r="F157" s="365">
        <v>1</v>
      </c>
      <c r="G157" s="235" t="s">
        <v>61</v>
      </c>
      <c r="H157" s="245">
        <v>0</v>
      </c>
      <c r="I157" s="337">
        <f t="shared" si="2"/>
        <v>0</v>
      </c>
    </row>
    <row r="158" spans="1:9" x14ac:dyDescent="0.2">
      <c r="A158" s="302" t="s">
        <v>1185</v>
      </c>
      <c r="B158" s="234" t="s">
        <v>535</v>
      </c>
      <c r="C158" s="4"/>
      <c r="D158" s="28" t="s">
        <v>505</v>
      </c>
      <c r="E158" s="314" t="s">
        <v>536</v>
      </c>
      <c r="F158" s="365">
        <v>1</v>
      </c>
      <c r="G158" s="235" t="s">
        <v>61</v>
      </c>
      <c r="H158" s="245">
        <v>0</v>
      </c>
      <c r="I158" s="337">
        <f t="shared" si="2"/>
        <v>0</v>
      </c>
    </row>
    <row r="159" spans="1:9" x14ac:dyDescent="0.2">
      <c r="A159" s="302" t="s">
        <v>1186</v>
      </c>
      <c r="B159" s="234" t="s">
        <v>538</v>
      </c>
      <c r="C159" s="4"/>
      <c r="D159" s="28"/>
      <c r="E159" s="314"/>
      <c r="F159" s="365">
        <v>1</v>
      </c>
      <c r="G159" s="235" t="s">
        <v>42</v>
      </c>
      <c r="H159" s="245">
        <v>0</v>
      </c>
      <c r="I159" s="337">
        <f t="shared" si="2"/>
        <v>0</v>
      </c>
    </row>
    <row r="160" spans="1:9" x14ac:dyDescent="0.2">
      <c r="A160" s="302" t="s">
        <v>1187</v>
      </c>
      <c r="B160" s="4" t="s">
        <v>540</v>
      </c>
      <c r="C160" s="4"/>
      <c r="D160" s="9" t="s">
        <v>487</v>
      </c>
      <c r="E160" s="314" t="s">
        <v>541</v>
      </c>
      <c r="F160" s="365">
        <v>6</v>
      </c>
      <c r="G160" s="235" t="s">
        <v>61</v>
      </c>
      <c r="H160" s="245">
        <v>0</v>
      </c>
      <c r="I160" s="337">
        <f t="shared" si="2"/>
        <v>0</v>
      </c>
    </row>
    <row r="161" spans="1:9" x14ac:dyDescent="0.2">
      <c r="A161" s="393" t="s">
        <v>124</v>
      </c>
      <c r="B161" s="145" t="s">
        <v>454</v>
      </c>
      <c r="C161" s="321"/>
      <c r="D161" s="395"/>
      <c r="E161" s="396"/>
      <c r="F161" s="207"/>
      <c r="G161" s="322"/>
      <c r="H161" s="330"/>
      <c r="I161" s="330">
        <f>SUM(I162:I165)</f>
        <v>0</v>
      </c>
    </row>
    <row r="162" spans="1:9" x14ac:dyDescent="0.2">
      <c r="A162" s="302" t="s">
        <v>1188</v>
      </c>
      <c r="B162" s="303" t="s">
        <v>1189</v>
      </c>
      <c r="C162" s="234"/>
      <c r="D162" s="19" t="s">
        <v>954</v>
      </c>
      <c r="E162" s="314" t="s">
        <v>955</v>
      </c>
      <c r="F162" s="365">
        <v>20</v>
      </c>
      <c r="G162" s="235" t="s">
        <v>45</v>
      </c>
      <c r="H162" s="245">
        <v>0</v>
      </c>
      <c r="I162" s="337">
        <f t="shared" si="2"/>
        <v>0</v>
      </c>
    </row>
    <row r="163" spans="1:9" x14ac:dyDescent="0.2">
      <c r="A163" s="302" t="s">
        <v>1190</v>
      </c>
      <c r="B163" s="4" t="s">
        <v>464</v>
      </c>
      <c r="C163" s="234"/>
      <c r="D163" s="9" t="s">
        <v>465</v>
      </c>
      <c r="E163" s="314" t="s">
        <v>466</v>
      </c>
      <c r="F163" s="365">
        <v>10</v>
      </c>
      <c r="G163" s="235" t="s">
        <v>45</v>
      </c>
      <c r="H163" s="245">
        <v>0</v>
      </c>
      <c r="I163" s="337">
        <f t="shared" si="2"/>
        <v>0</v>
      </c>
    </row>
    <row r="164" spans="1:9" x14ac:dyDescent="0.2">
      <c r="A164" s="302" t="s">
        <v>1191</v>
      </c>
      <c r="B164" s="4" t="s">
        <v>568</v>
      </c>
      <c r="C164" s="234"/>
      <c r="D164" s="9" t="s">
        <v>569</v>
      </c>
      <c r="E164" s="314" t="s">
        <v>570</v>
      </c>
      <c r="F164" s="365">
        <v>2</v>
      </c>
      <c r="G164" s="235" t="s">
        <v>61</v>
      </c>
      <c r="H164" s="245">
        <v>0</v>
      </c>
      <c r="I164" s="337">
        <f t="shared" si="2"/>
        <v>0</v>
      </c>
    </row>
    <row r="165" spans="1:9" x14ac:dyDescent="0.2">
      <c r="A165" s="302" t="s">
        <v>1192</v>
      </c>
      <c r="B165" s="234" t="s">
        <v>572</v>
      </c>
      <c r="C165" s="234"/>
      <c r="D165" s="9" t="s">
        <v>569</v>
      </c>
      <c r="E165" s="314" t="s">
        <v>573</v>
      </c>
      <c r="F165" s="365">
        <v>2</v>
      </c>
      <c r="G165" s="235" t="s">
        <v>61</v>
      </c>
      <c r="H165" s="245">
        <v>0</v>
      </c>
      <c r="I165" s="337">
        <f t="shared" si="2"/>
        <v>0</v>
      </c>
    </row>
    <row r="166" spans="1:9" x14ac:dyDescent="0.2">
      <c r="A166" s="551" t="s">
        <v>1394</v>
      </c>
      <c r="B166" s="551"/>
      <c r="C166" s="551"/>
      <c r="D166" s="551"/>
      <c r="E166" s="551"/>
      <c r="F166" s="551"/>
      <c r="G166" s="551"/>
      <c r="H166" s="551"/>
      <c r="I166" s="147">
        <f>I161+I143+I140+I132+I125+I122+I111+I105+I102+I96+I94+I4</f>
        <v>0</v>
      </c>
    </row>
    <row r="167" spans="1:9" x14ac:dyDescent="0.2">
      <c r="A167" s="559" t="s">
        <v>1417</v>
      </c>
      <c r="B167" s="554"/>
      <c r="C167" s="554"/>
      <c r="D167" s="554"/>
      <c r="E167" s="554"/>
      <c r="F167" s="554"/>
      <c r="G167" s="554"/>
      <c r="H167" s="554"/>
      <c r="I167" s="337">
        <f>I166</f>
        <v>0</v>
      </c>
    </row>
    <row r="168" spans="1:9" x14ac:dyDescent="0.2">
      <c r="B168" s="473" t="s">
        <v>1406</v>
      </c>
    </row>
  </sheetData>
  <mergeCells count="2">
    <mergeCell ref="A166:H166"/>
    <mergeCell ref="A167:H16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78C3-7CD6-4941-B4AB-2EAA339D5AE7}">
  <dimension ref="A1:G31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68.140625" style="229" bestFit="1" customWidth="1"/>
    <col min="3" max="3" width="6" style="229" bestFit="1" customWidth="1"/>
    <col min="4" max="4" width="6.42578125" style="283" bestFit="1" customWidth="1"/>
    <col min="5" max="5" width="14" style="243" customWidth="1"/>
    <col min="6" max="6" width="16.28515625" style="243" customWidth="1"/>
    <col min="7" max="7" width="18.7109375" style="229" bestFit="1" customWidth="1"/>
    <col min="8" max="16384" width="8.7109375" style="229"/>
  </cols>
  <sheetData>
    <row r="1" spans="1:7" x14ac:dyDescent="0.2">
      <c r="B1" s="133" t="s">
        <v>1276</v>
      </c>
    </row>
    <row r="2" spans="1:7" x14ac:dyDescent="0.2">
      <c r="B2" s="150" t="s">
        <v>962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963</v>
      </c>
      <c r="C4" s="233" t="s">
        <v>42</v>
      </c>
      <c r="D4" s="270">
        <v>1</v>
      </c>
      <c r="E4" s="245">
        <v>0</v>
      </c>
      <c r="F4" s="242">
        <f>D4*E4</f>
        <v>0</v>
      </c>
      <c r="G4" s="235"/>
    </row>
    <row r="5" spans="1:7" x14ac:dyDescent="0.2">
      <c r="A5" s="246">
        <v>2</v>
      </c>
      <c r="B5" s="247" t="s">
        <v>43</v>
      </c>
      <c r="C5" s="249" t="s">
        <v>42</v>
      </c>
      <c r="D5" s="272">
        <v>1</v>
      </c>
      <c r="E5" s="248"/>
      <c r="F5" s="248"/>
      <c r="G5" s="249" t="s">
        <v>44</v>
      </c>
    </row>
    <row r="6" spans="1:7" x14ac:dyDescent="0.2">
      <c r="A6" s="479">
        <v>3</v>
      </c>
      <c r="B6" s="358" t="s">
        <v>964</v>
      </c>
      <c r="C6" s="479" t="s">
        <v>42</v>
      </c>
      <c r="D6" s="480">
        <v>2</v>
      </c>
      <c r="E6" s="245">
        <v>0</v>
      </c>
      <c r="F6" s="337">
        <f t="shared" ref="F6:F29" si="0">D6*E6</f>
        <v>0</v>
      </c>
      <c r="G6" s="234"/>
    </row>
    <row r="7" spans="1:7" x14ac:dyDescent="0.2">
      <c r="A7" s="479">
        <v>4</v>
      </c>
      <c r="B7" s="358" t="s">
        <v>965</v>
      </c>
      <c r="C7" s="479" t="s">
        <v>42</v>
      </c>
      <c r="D7" s="480">
        <v>2</v>
      </c>
      <c r="E7" s="245">
        <v>0</v>
      </c>
      <c r="F7" s="337">
        <f t="shared" si="0"/>
        <v>0</v>
      </c>
      <c r="G7" s="235"/>
    </row>
    <row r="8" spans="1:7" x14ac:dyDescent="0.2">
      <c r="A8" s="479">
        <v>5</v>
      </c>
      <c r="B8" s="358" t="s">
        <v>966</v>
      </c>
      <c r="C8" s="479" t="s">
        <v>42</v>
      </c>
      <c r="D8" s="480">
        <v>2</v>
      </c>
      <c r="E8" s="245">
        <v>0</v>
      </c>
      <c r="F8" s="337">
        <f t="shared" si="0"/>
        <v>0</v>
      </c>
      <c r="G8" s="234"/>
    </row>
    <row r="9" spans="1:7" x14ac:dyDescent="0.2">
      <c r="A9" s="479">
        <v>6</v>
      </c>
      <c r="B9" s="358" t="s">
        <v>967</v>
      </c>
      <c r="C9" s="479" t="s">
        <v>42</v>
      </c>
      <c r="D9" s="480">
        <v>2</v>
      </c>
      <c r="E9" s="245">
        <v>0</v>
      </c>
      <c r="F9" s="337">
        <f t="shared" si="0"/>
        <v>0</v>
      </c>
      <c r="G9" s="235"/>
    </row>
    <row r="10" spans="1:7" x14ac:dyDescent="0.2">
      <c r="A10" s="233">
        <v>7</v>
      </c>
      <c r="B10" s="234" t="s">
        <v>968</v>
      </c>
      <c r="C10" s="233" t="s">
        <v>42</v>
      </c>
      <c r="D10" s="270">
        <v>2</v>
      </c>
      <c r="E10" s="245">
        <v>0</v>
      </c>
      <c r="F10" s="242">
        <f t="shared" si="0"/>
        <v>0</v>
      </c>
      <c r="G10" s="234"/>
    </row>
    <row r="11" spans="1:7" x14ac:dyDescent="0.2">
      <c r="A11" s="233">
        <v>8</v>
      </c>
      <c r="B11" s="234" t="s">
        <v>969</v>
      </c>
      <c r="C11" s="233" t="s">
        <v>42</v>
      </c>
      <c r="D11" s="270">
        <v>2</v>
      </c>
      <c r="E11" s="245">
        <v>0</v>
      </c>
      <c r="F11" s="242">
        <f t="shared" si="0"/>
        <v>0</v>
      </c>
      <c r="G11" s="235"/>
    </row>
    <row r="12" spans="1:7" x14ac:dyDescent="0.2">
      <c r="A12" s="233">
        <v>9</v>
      </c>
      <c r="B12" s="234" t="s">
        <v>970</v>
      </c>
      <c r="C12" s="233" t="s">
        <v>42</v>
      </c>
      <c r="D12" s="270">
        <v>2</v>
      </c>
      <c r="E12" s="245">
        <v>0</v>
      </c>
      <c r="F12" s="242">
        <f t="shared" si="0"/>
        <v>0</v>
      </c>
      <c r="G12" s="234"/>
    </row>
    <row r="13" spans="1:7" x14ac:dyDescent="0.2">
      <c r="A13" s="233">
        <v>10</v>
      </c>
      <c r="B13" s="234" t="s">
        <v>971</v>
      </c>
      <c r="C13" s="233" t="s">
        <v>42</v>
      </c>
      <c r="D13" s="270">
        <v>2</v>
      </c>
      <c r="E13" s="245">
        <v>0</v>
      </c>
      <c r="F13" s="242">
        <f t="shared" si="0"/>
        <v>0</v>
      </c>
      <c r="G13" s="235"/>
    </row>
    <row r="14" spans="1:7" x14ac:dyDescent="0.2">
      <c r="A14" s="233">
        <v>11</v>
      </c>
      <c r="B14" s="234" t="s">
        <v>718</v>
      </c>
      <c r="C14" s="233" t="s">
        <v>42</v>
      </c>
      <c r="D14" s="270">
        <v>2</v>
      </c>
      <c r="E14" s="245">
        <v>0</v>
      </c>
      <c r="F14" s="242">
        <f t="shared" si="0"/>
        <v>0</v>
      </c>
      <c r="G14" s="235"/>
    </row>
    <row r="15" spans="1:7" x14ac:dyDescent="0.2">
      <c r="A15" s="233">
        <v>12</v>
      </c>
      <c r="B15" s="234" t="s">
        <v>972</v>
      </c>
      <c r="C15" s="233" t="s">
        <v>42</v>
      </c>
      <c r="D15" s="270">
        <v>1</v>
      </c>
      <c r="E15" s="245">
        <v>0</v>
      </c>
      <c r="F15" s="242">
        <f t="shared" si="0"/>
        <v>0</v>
      </c>
      <c r="G15" s="234"/>
    </row>
    <row r="16" spans="1:7" x14ac:dyDescent="0.2">
      <c r="A16" s="233">
        <v>13</v>
      </c>
      <c r="B16" s="234" t="s">
        <v>973</v>
      </c>
      <c r="C16" s="233" t="s">
        <v>42</v>
      </c>
      <c r="D16" s="270">
        <v>1</v>
      </c>
      <c r="E16" s="245">
        <v>0</v>
      </c>
      <c r="F16" s="242">
        <f t="shared" si="0"/>
        <v>0</v>
      </c>
      <c r="G16" s="234"/>
    </row>
    <row r="17" spans="1:7" x14ac:dyDescent="0.2">
      <c r="A17" s="233">
        <v>14</v>
      </c>
      <c r="B17" s="234" t="s">
        <v>597</v>
      </c>
      <c r="C17" s="233" t="s">
        <v>45</v>
      </c>
      <c r="D17" s="270">
        <v>280</v>
      </c>
      <c r="E17" s="245">
        <v>0</v>
      </c>
      <c r="F17" s="242">
        <f t="shared" si="0"/>
        <v>0</v>
      </c>
      <c r="G17" s="235"/>
    </row>
    <row r="18" spans="1:7" x14ac:dyDescent="0.2">
      <c r="A18" s="233">
        <v>15</v>
      </c>
      <c r="B18" s="234" t="s">
        <v>601</v>
      </c>
      <c r="C18" s="233" t="s">
        <v>42</v>
      </c>
      <c r="D18" s="270">
        <v>1</v>
      </c>
      <c r="E18" s="245">
        <v>0</v>
      </c>
      <c r="F18" s="242">
        <f t="shared" si="0"/>
        <v>0</v>
      </c>
      <c r="G18" s="235"/>
    </row>
    <row r="19" spans="1:7" x14ac:dyDescent="0.2">
      <c r="A19" s="233">
        <v>16</v>
      </c>
      <c r="B19" s="234" t="s">
        <v>602</v>
      </c>
      <c r="C19" s="233" t="s">
        <v>42</v>
      </c>
      <c r="D19" s="270">
        <v>1</v>
      </c>
      <c r="E19" s="245">
        <v>0</v>
      </c>
      <c r="F19" s="242">
        <f t="shared" si="0"/>
        <v>0</v>
      </c>
      <c r="G19" s="234"/>
    </row>
    <row r="20" spans="1:7" x14ac:dyDescent="0.2">
      <c r="A20" s="233">
        <v>17</v>
      </c>
      <c r="B20" s="234" t="s">
        <v>721</v>
      </c>
      <c r="C20" s="233" t="s">
        <v>42</v>
      </c>
      <c r="D20" s="270">
        <v>6</v>
      </c>
      <c r="E20" s="245">
        <v>0</v>
      </c>
      <c r="F20" s="242">
        <f t="shared" si="0"/>
        <v>0</v>
      </c>
      <c r="G20" s="235"/>
    </row>
    <row r="21" spans="1:7" x14ac:dyDescent="0.2">
      <c r="A21" s="246">
        <v>18</v>
      </c>
      <c r="B21" s="273" t="s">
        <v>939</v>
      </c>
      <c r="C21" s="246" t="s">
        <v>42</v>
      </c>
      <c r="D21" s="274">
        <v>1</v>
      </c>
      <c r="E21" s="248"/>
      <c r="F21" s="248"/>
      <c r="G21" s="249" t="s">
        <v>44</v>
      </c>
    </row>
    <row r="22" spans="1:7" x14ac:dyDescent="0.2">
      <c r="A22" s="246">
        <v>19</v>
      </c>
      <c r="B22" s="273" t="s">
        <v>940</v>
      </c>
      <c r="C22" s="249" t="s">
        <v>42</v>
      </c>
      <c r="D22" s="272">
        <v>1</v>
      </c>
      <c r="E22" s="248"/>
      <c r="F22" s="248"/>
      <c r="G22" s="249" t="s">
        <v>44</v>
      </c>
    </row>
    <row r="23" spans="1:7" x14ac:dyDescent="0.2">
      <c r="A23" s="246">
        <v>20</v>
      </c>
      <c r="B23" s="247" t="s">
        <v>605</v>
      </c>
      <c r="C23" s="249" t="s">
        <v>42</v>
      </c>
      <c r="D23" s="272">
        <v>1</v>
      </c>
      <c r="E23" s="248"/>
      <c r="F23" s="248"/>
      <c r="G23" s="249" t="s">
        <v>44</v>
      </c>
    </row>
    <row r="24" spans="1:7" x14ac:dyDescent="0.2">
      <c r="A24" s="246">
        <v>21</v>
      </c>
      <c r="B24" s="247" t="s">
        <v>47</v>
      </c>
      <c r="C24" s="249" t="s">
        <v>42</v>
      </c>
      <c r="D24" s="272">
        <v>1</v>
      </c>
      <c r="E24" s="248"/>
      <c r="F24" s="248"/>
      <c r="G24" s="249" t="s">
        <v>44</v>
      </c>
    </row>
    <row r="25" spans="1:7" x14ac:dyDescent="0.2">
      <c r="A25" s="246">
        <v>22</v>
      </c>
      <c r="B25" s="253" t="s">
        <v>50</v>
      </c>
      <c r="C25" s="249" t="s">
        <v>42</v>
      </c>
      <c r="D25" s="272">
        <v>1</v>
      </c>
      <c r="E25" s="248"/>
      <c r="F25" s="248"/>
      <c r="G25" s="249" t="s">
        <v>44</v>
      </c>
    </row>
    <row r="26" spans="1:7" x14ac:dyDescent="0.2">
      <c r="A26" s="246">
        <v>23</v>
      </c>
      <c r="B26" s="247" t="s">
        <v>51</v>
      </c>
      <c r="C26" s="249" t="s">
        <v>42</v>
      </c>
      <c r="D26" s="272">
        <v>1</v>
      </c>
      <c r="E26" s="248"/>
      <c r="F26" s="248"/>
      <c r="G26" s="249" t="s">
        <v>44</v>
      </c>
    </row>
    <row r="27" spans="1:7" x14ac:dyDescent="0.2">
      <c r="A27" s="233">
        <v>24</v>
      </c>
      <c r="B27" s="234" t="s">
        <v>52</v>
      </c>
      <c r="C27" s="233" t="s">
        <v>588</v>
      </c>
      <c r="D27" s="270">
        <v>1</v>
      </c>
      <c r="E27" s="245">
        <v>0</v>
      </c>
      <c r="F27" s="242">
        <f t="shared" si="0"/>
        <v>0</v>
      </c>
      <c r="G27" s="235"/>
    </row>
    <row r="28" spans="1:7" x14ac:dyDescent="0.2">
      <c r="A28" s="233">
        <v>25</v>
      </c>
      <c r="B28" s="234" t="s">
        <v>53</v>
      </c>
      <c r="C28" s="233" t="s">
        <v>588</v>
      </c>
      <c r="D28" s="270">
        <v>1</v>
      </c>
      <c r="E28" s="245">
        <v>0</v>
      </c>
      <c r="F28" s="242">
        <f t="shared" si="0"/>
        <v>0</v>
      </c>
      <c r="G28" s="235"/>
    </row>
    <row r="29" spans="1:7" x14ac:dyDescent="0.2">
      <c r="A29" s="233">
        <v>26</v>
      </c>
      <c r="B29" s="234" t="s">
        <v>606</v>
      </c>
      <c r="C29" s="233" t="s">
        <v>588</v>
      </c>
      <c r="D29" s="270">
        <v>1</v>
      </c>
      <c r="E29" s="245">
        <v>0</v>
      </c>
      <c r="F29" s="242">
        <f t="shared" si="0"/>
        <v>0</v>
      </c>
      <c r="G29" s="235"/>
    </row>
    <row r="30" spans="1:7" x14ac:dyDescent="0.2">
      <c r="A30" s="535" t="s">
        <v>1344</v>
      </c>
      <c r="B30" s="535"/>
      <c r="C30" s="535"/>
      <c r="D30" s="535"/>
      <c r="E30" s="535"/>
      <c r="F30" s="147">
        <f>SUM(F4:F29)</f>
        <v>0</v>
      </c>
      <c r="G30" s="234"/>
    </row>
    <row r="31" spans="1:7" x14ac:dyDescent="0.2">
      <c r="A31" s="560" t="s">
        <v>1407</v>
      </c>
      <c r="B31" s="557"/>
      <c r="C31" s="557"/>
      <c r="D31" s="557"/>
      <c r="E31" s="558"/>
      <c r="F31" s="337">
        <f>SUM(F6:F9)</f>
        <v>0</v>
      </c>
      <c r="G31" s="234"/>
    </row>
  </sheetData>
  <sheetProtection algorithmName="SHA-512" hashValue="J5ys9hDAqQZLPfF46qCEFifOuaQjS2B3XEc1BWwK0/tH9Y5ZSl20kWD2CprScfRTb0rNBNfLdyqpc8EBnMU8JQ==" saltValue="M1cE3anZZtjwWHYzF0eMoQ==" spinCount="100000" sheet="1" objects="1" scenarios="1"/>
  <protectedRanges>
    <protectedRange sqref="E27:E29" name="Vahemik3"/>
    <protectedRange sqref="E6:E20" name="Vahemik2"/>
    <protectedRange sqref="E4" name="Vahemik1"/>
  </protectedRanges>
  <mergeCells count="2">
    <mergeCell ref="A30:E30"/>
    <mergeCell ref="A31:E3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E3DD-51BF-4D66-BFD0-5EECBB24B3D3}">
  <dimension ref="A1:M70"/>
  <sheetViews>
    <sheetView workbookViewId="0"/>
  </sheetViews>
  <sheetFormatPr defaultColWidth="9.140625" defaultRowHeight="12.75" x14ac:dyDescent="0.2"/>
  <cols>
    <col min="1" max="1" width="6.7109375" style="99" bestFit="1" customWidth="1"/>
    <col min="2" max="2" width="57.28515625" style="68" customWidth="1"/>
    <col min="3" max="3" width="32.140625" style="68" customWidth="1"/>
    <col min="4" max="4" width="14.28515625" style="68" bestFit="1" customWidth="1"/>
    <col min="5" max="5" width="23.42578125" style="95" bestFit="1" customWidth="1"/>
    <col min="6" max="6" width="6.7109375" style="94" bestFit="1" customWidth="1"/>
    <col min="7" max="7" width="4.85546875" style="68" bestFit="1" customWidth="1"/>
    <col min="8" max="8" width="16.140625" style="328" customWidth="1"/>
    <col min="9" max="9" width="16.42578125" style="328" customWidth="1"/>
    <col min="10" max="13" width="9.140625" style="95"/>
    <col min="14" max="16384" width="9.140625" style="68"/>
  </cols>
  <sheetData>
    <row r="1" spans="1:13" x14ac:dyDescent="0.2">
      <c r="A1" s="134"/>
      <c r="B1" s="219" t="s">
        <v>1274</v>
      </c>
      <c r="D1" s="219"/>
    </row>
    <row r="2" spans="1:13" x14ac:dyDescent="0.2">
      <c r="B2" s="96" t="s">
        <v>1275</v>
      </c>
      <c r="D2" s="219"/>
    </row>
    <row r="3" spans="1:13" s="219" customFormat="1" x14ac:dyDescent="0.2">
      <c r="A3" s="162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329" t="s">
        <v>169</v>
      </c>
      <c r="I3" s="329" t="s">
        <v>575</v>
      </c>
      <c r="J3" s="114"/>
      <c r="K3" s="114"/>
      <c r="L3" s="114"/>
      <c r="M3" s="114"/>
    </row>
    <row r="4" spans="1:13" x14ac:dyDescent="0.2">
      <c r="A4" s="61" t="s">
        <v>183</v>
      </c>
      <c r="B4" s="145" t="s">
        <v>184</v>
      </c>
      <c r="C4" s="56"/>
      <c r="D4" s="56"/>
      <c r="E4" s="58"/>
      <c r="F4" s="207"/>
      <c r="G4" s="56"/>
      <c r="H4" s="331"/>
      <c r="I4" s="382">
        <f>SUM(I5:I37)</f>
        <v>0</v>
      </c>
    </row>
    <row r="5" spans="1:13" ht="51" x14ac:dyDescent="0.2">
      <c r="A5" s="11" t="s">
        <v>185</v>
      </c>
      <c r="B5" s="73" t="s">
        <v>237</v>
      </c>
      <c r="C5" s="4" t="s">
        <v>974</v>
      </c>
      <c r="D5" s="9" t="s">
        <v>60</v>
      </c>
      <c r="E5" s="4" t="s">
        <v>68</v>
      </c>
      <c r="F5" s="14">
        <v>1</v>
      </c>
      <c r="G5" s="6" t="s">
        <v>61</v>
      </c>
      <c r="H5" s="335">
        <v>0</v>
      </c>
      <c r="I5" s="228">
        <f t="shared" ref="I5:I68" si="0">F5*H5</f>
        <v>0</v>
      </c>
    </row>
    <row r="6" spans="1:13" ht="51" x14ac:dyDescent="0.2">
      <c r="A6" s="11" t="s">
        <v>188</v>
      </c>
      <c r="B6" s="73" t="s">
        <v>240</v>
      </c>
      <c r="C6" s="4" t="s">
        <v>975</v>
      </c>
      <c r="D6" s="9" t="s">
        <v>60</v>
      </c>
      <c r="E6" s="4" t="s">
        <v>69</v>
      </c>
      <c r="F6" s="14">
        <v>1</v>
      </c>
      <c r="G6" s="6" t="s">
        <v>61</v>
      </c>
      <c r="H6" s="335">
        <v>0</v>
      </c>
      <c r="I6" s="228">
        <f t="shared" si="0"/>
        <v>0</v>
      </c>
    </row>
    <row r="7" spans="1:13" ht="51" x14ac:dyDescent="0.2">
      <c r="A7" s="11" t="s">
        <v>191</v>
      </c>
      <c r="B7" s="73" t="s">
        <v>243</v>
      </c>
      <c r="C7" s="73" t="s">
        <v>976</v>
      </c>
      <c r="D7" s="9" t="s">
        <v>60</v>
      </c>
      <c r="E7" s="4" t="s">
        <v>71</v>
      </c>
      <c r="F7" s="14">
        <v>2</v>
      </c>
      <c r="G7" s="6" t="s">
        <v>61</v>
      </c>
      <c r="H7" s="335">
        <v>0</v>
      </c>
      <c r="I7" s="228">
        <f t="shared" si="0"/>
        <v>0</v>
      </c>
    </row>
    <row r="8" spans="1:13" x14ac:dyDescent="0.2">
      <c r="A8" s="11" t="s">
        <v>194</v>
      </c>
      <c r="B8" s="15" t="s">
        <v>273</v>
      </c>
      <c r="C8" s="15" t="s">
        <v>277</v>
      </c>
      <c r="D8" s="4" t="s">
        <v>76</v>
      </c>
      <c r="E8" s="15" t="s">
        <v>278</v>
      </c>
      <c r="F8" s="14" t="s">
        <v>109</v>
      </c>
      <c r="G8" s="6" t="s">
        <v>61</v>
      </c>
      <c r="H8" s="335">
        <v>0</v>
      </c>
      <c r="I8" s="228">
        <f t="shared" si="0"/>
        <v>0</v>
      </c>
    </row>
    <row r="9" spans="1:13" x14ac:dyDescent="0.2">
      <c r="A9" s="11" t="s">
        <v>197</v>
      </c>
      <c r="B9" s="16" t="s">
        <v>977</v>
      </c>
      <c r="C9" s="4"/>
      <c r="D9" s="9" t="s">
        <v>60</v>
      </c>
      <c r="E9" s="16" t="s">
        <v>94</v>
      </c>
      <c r="F9" s="14">
        <v>2</v>
      </c>
      <c r="G9" s="6" t="s">
        <v>61</v>
      </c>
      <c r="H9" s="335">
        <v>0</v>
      </c>
      <c r="I9" s="228">
        <f t="shared" si="0"/>
        <v>0</v>
      </c>
    </row>
    <row r="10" spans="1:13" x14ac:dyDescent="0.2">
      <c r="A10" s="11" t="s">
        <v>200</v>
      </c>
      <c r="B10" s="15" t="s">
        <v>260</v>
      </c>
      <c r="C10" s="4"/>
      <c r="D10" s="9" t="s">
        <v>60</v>
      </c>
      <c r="E10" s="15" t="s">
        <v>261</v>
      </c>
      <c r="F10" s="14" t="s">
        <v>109</v>
      </c>
      <c r="G10" s="6" t="s">
        <v>61</v>
      </c>
      <c r="H10" s="335">
        <v>0</v>
      </c>
      <c r="I10" s="228">
        <f t="shared" si="0"/>
        <v>0</v>
      </c>
    </row>
    <row r="11" spans="1:13" x14ac:dyDescent="0.2">
      <c r="A11" s="11" t="s">
        <v>203</v>
      </c>
      <c r="B11" s="15" t="s">
        <v>978</v>
      </c>
      <c r="C11" s="15"/>
      <c r="D11" s="9" t="s">
        <v>60</v>
      </c>
      <c r="E11" s="15" t="s">
        <v>103</v>
      </c>
      <c r="F11" s="14" t="s">
        <v>109</v>
      </c>
      <c r="G11" s="6" t="s">
        <v>61</v>
      </c>
      <c r="H11" s="335">
        <v>0</v>
      </c>
      <c r="I11" s="228">
        <f t="shared" si="0"/>
        <v>0</v>
      </c>
    </row>
    <row r="12" spans="1:13" x14ac:dyDescent="0.2">
      <c r="A12" s="11" t="s">
        <v>206</v>
      </c>
      <c r="B12" s="16" t="s">
        <v>320</v>
      </c>
      <c r="C12" s="16"/>
      <c r="D12" s="9" t="s">
        <v>60</v>
      </c>
      <c r="E12" s="16" t="s">
        <v>105</v>
      </c>
      <c r="F12" s="14" t="s">
        <v>109</v>
      </c>
      <c r="G12" s="6" t="s">
        <v>61</v>
      </c>
      <c r="H12" s="335">
        <v>0</v>
      </c>
      <c r="I12" s="228">
        <f t="shared" si="0"/>
        <v>0</v>
      </c>
    </row>
    <row r="13" spans="1:13" x14ac:dyDescent="0.2">
      <c r="A13" s="11" t="s">
        <v>209</v>
      </c>
      <c r="B13" s="15" t="s">
        <v>979</v>
      </c>
      <c r="C13" s="15" t="s">
        <v>111</v>
      </c>
      <c r="D13" s="4" t="s">
        <v>76</v>
      </c>
      <c r="E13" s="15" t="s">
        <v>339</v>
      </c>
      <c r="F13" s="14" t="s">
        <v>279</v>
      </c>
      <c r="G13" s="6" t="s">
        <v>61</v>
      </c>
      <c r="H13" s="335">
        <v>0</v>
      </c>
      <c r="I13" s="228">
        <f t="shared" si="0"/>
        <v>0</v>
      </c>
    </row>
    <row r="14" spans="1:13" x14ac:dyDescent="0.2">
      <c r="A14" s="11" t="s">
        <v>213</v>
      </c>
      <c r="B14" s="15" t="s">
        <v>126</v>
      </c>
      <c r="C14" s="15" t="s">
        <v>119</v>
      </c>
      <c r="D14" s="4" t="s">
        <v>76</v>
      </c>
      <c r="E14" s="15" t="s">
        <v>323</v>
      </c>
      <c r="F14" s="14" t="s">
        <v>279</v>
      </c>
      <c r="G14" s="6" t="s">
        <v>61</v>
      </c>
      <c r="H14" s="335">
        <v>0</v>
      </c>
      <c r="I14" s="228">
        <f t="shared" si="0"/>
        <v>0</v>
      </c>
    </row>
    <row r="15" spans="1:13" x14ac:dyDescent="0.2">
      <c r="A15" s="11" t="s">
        <v>216</v>
      </c>
      <c r="B15" s="15" t="s">
        <v>980</v>
      </c>
      <c r="C15" s="15" t="s">
        <v>118</v>
      </c>
      <c r="D15" s="4" t="s">
        <v>76</v>
      </c>
      <c r="E15" s="15" t="s">
        <v>737</v>
      </c>
      <c r="F15" s="14" t="s">
        <v>279</v>
      </c>
      <c r="G15" s="6" t="s">
        <v>61</v>
      </c>
      <c r="H15" s="335">
        <v>0</v>
      </c>
      <c r="I15" s="228">
        <f t="shared" si="0"/>
        <v>0</v>
      </c>
    </row>
    <row r="16" spans="1:13" x14ac:dyDescent="0.2">
      <c r="A16" s="11" t="s">
        <v>221</v>
      </c>
      <c r="B16" s="19" t="s">
        <v>126</v>
      </c>
      <c r="C16" s="19" t="s">
        <v>125</v>
      </c>
      <c r="D16" s="28" t="s">
        <v>76</v>
      </c>
      <c r="E16" s="19">
        <v>1046410000</v>
      </c>
      <c r="F16" s="14">
        <v>4</v>
      </c>
      <c r="G16" s="6" t="s">
        <v>61</v>
      </c>
      <c r="H16" s="335">
        <v>0</v>
      </c>
      <c r="I16" s="228">
        <f t="shared" si="0"/>
        <v>0</v>
      </c>
    </row>
    <row r="17" spans="1:9" x14ac:dyDescent="0.2">
      <c r="A17" s="11" t="s">
        <v>225</v>
      </c>
      <c r="B17" s="15" t="s">
        <v>981</v>
      </c>
      <c r="C17" s="15" t="s">
        <v>122</v>
      </c>
      <c r="D17" s="4" t="s">
        <v>76</v>
      </c>
      <c r="E17" s="15" t="s">
        <v>738</v>
      </c>
      <c r="F17" s="14" t="s">
        <v>279</v>
      </c>
      <c r="G17" s="6" t="s">
        <v>61</v>
      </c>
      <c r="H17" s="335">
        <v>0</v>
      </c>
      <c r="I17" s="228">
        <f t="shared" si="0"/>
        <v>0</v>
      </c>
    </row>
    <row r="18" spans="1:9" x14ac:dyDescent="0.2">
      <c r="A18" s="11" t="s">
        <v>227</v>
      </c>
      <c r="B18" s="15" t="s">
        <v>740</v>
      </c>
      <c r="C18" s="15"/>
      <c r="D18" s="9" t="s">
        <v>60</v>
      </c>
      <c r="E18" s="15" t="s">
        <v>106</v>
      </c>
      <c r="F18" s="14" t="s">
        <v>279</v>
      </c>
      <c r="G18" s="6" t="s">
        <v>61</v>
      </c>
      <c r="H18" s="335">
        <v>0</v>
      </c>
      <c r="I18" s="228">
        <f t="shared" si="0"/>
        <v>0</v>
      </c>
    </row>
    <row r="19" spans="1:9" s="101" customFormat="1" x14ac:dyDescent="0.25">
      <c r="A19" s="11" t="s">
        <v>230</v>
      </c>
      <c r="B19" s="16" t="s">
        <v>320</v>
      </c>
      <c r="C19" s="16"/>
      <c r="D19" s="9" t="s">
        <v>60</v>
      </c>
      <c r="E19" s="16" t="s">
        <v>741</v>
      </c>
      <c r="F19" s="14" t="s">
        <v>279</v>
      </c>
      <c r="G19" s="6" t="s">
        <v>61</v>
      </c>
      <c r="H19" s="335">
        <v>0</v>
      </c>
      <c r="I19" s="228">
        <f t="shared" si="0"/>
        <v>0</v>
      </c>
    </row>
    <row r="20" spans="1:9" s="101" customFormat="1" ht="25.5" x14ac:dyDescent="0.2">
      <c r="A20" s="11" t="s">
        <v>233</v>
      </c>
      <c r="B20" s="15" t="s">
        <v>312</v>
      </c>
      <c r="C20" s="19" t="s">
        <v>313</v>
      </c>
      <c r="D20" s="18" t="s">
        <v>100</v>
      </c>
      <c r="E20" s="314">
        <v>2910119</v>
      </c>
      <c r="F20" s="14" t="s">
        <v>183</v>
      </c>
      <c r="G20" s="6" t="s">
        <v>61</v>
      </c>
      <c r="H20" s="335">
        <v>0</v>
      </c>
      <c r="I20" s="228">
        <f t="shared" si="0"/>
        <v>0</v>
      </c>
    </row>
    <row r="21" spans="1:9" s="101" customFormat="1" ht="25.5" x14ac:dyDescent="0.25">
      <c r="A21" s="11" t="s">
        <v>236</v>
      </c>
      <c r="B21" s="15" t="s">
        <v>315</v>
      </c>
      <c r="C21" s="19" t="s">
        <v>316</v>
      </c>
      <c r="D21" s="18" t="s">
        <v>100</v>
      </c>
      <c r="E21" s="19">
        <v>2910123</v>
      </c>
      <c r="F21" s="14" t="s">
        <v>183</v>
      </c>
      <c r="G21" s="6" t="s">
        <v>61</v>
      </c>
      <c r="H21" s="335">
        <v>0</v>
      </c>
      <c r="I21" s="228">
        <f t="shared" si="0"/>
        <v>0</v>
      </c>
    </row>
    <row r="22" spans="1:9" x14ac:dyDescent="0.2">
      <c r="A22" s="11" t="s">
        <v>239</v>
      </c>
      <c r="B22" s="15" t="s">
        <v>742</v>
      </c>
      <c r="C22" s="15" t="s">
        <v>108</v>
      </c>
      <c r="D22" s="28" t="s">
        <v>76</v>
      </c>
      <c r="E22" s="47">
        <v>1510470000</v>
      </c>
      <c r="F22" s="14" t="s">
        <v>109</v>
      </c>
      <c r="G22" s="6" t="s">
        <v>61</v>
      </c>
      <c r="H22" s="335">
        <v>0</v>
      </c>
      <c r="I22" s="228">
        <f t="shared" si="0"/>
        <v>0</v>
      </c>
    </row>
    <row r="23" spans="1:9" x14ac:dyDescent="0.2">
      <c r="A23" s="11" t="s">
        <v>242</v>
      </c>
      <c r="B23" s="15" t="s">
        <v>743</v>
      </c>
      <c r="C23" s="4" t="s">
        <v>744</v>
      </c>
      <c r="D23" s="28" t="s">
        <v>76</v>
      </c>
      <c r="E23" s="15" t="s">
        <v>745</v>
      </c>
      <c r="F23" s="14" t="s">
        <v>109</v>
      </c>
      <c r="G23" s="6" t="s">
        <v>61</v>
      </c>
      <c r="H23" s="335">
        <v>0</v>
      </c>
      <c r="I23" s="228">
        <f t="shared" si="0"/>
        <v>0</v>
      </c>
    </row>
    <row r="24" spans="1:9" x14ac:dyDescent="0.2">
      <c r="A24" s="11" t="s">
        <v>245</v>
      </c>
      <c r="B24" s="15" t="s">
        <v>126</v>
      </c>
      <c r="C24" s="15" t="s">
        <v>117</v>
      </c>
      <c r="D24" s="4" t="s">
        <v>76</v>
      </c>
      <c r="E24" s="15" t="s">
        <v>746</v>
      </c>
      <c r="F24" s="14" t="s">
        <v>109</v>
      </c>
      <c r="G24" s="6" t="s">
        <v>61</v>
      </c>
      <c r="H24" s="335">
        <v>0</v>
      </c>
      <c r="I24" s="228">
        <f t="shared" si="0"/>
        <v>0</v>
      </c>
    </row>
    <row r="25" spans="1:9" x14ac:dyDescent="0.2">
      <c r="A25" s="11" t="s">
        <v>248</v>
      </c>
      <c r="B25" s="15" t="s">
        <v>345</v>
      </c>
      <c r="C25" s="15" t="s">
        <v>120</v>
      </c>
      <c r="D25" s="4" t="s">
        <v>76</v>
      </c>
      <c r="E25" s="15" t="s">
        <v>346</v>
      </c>
      <c r="F25" s="14" t="s">
        <v>732</v>
      </c>
      <c r="G25" s="6" t="s">
        <v>61</v>
      </c>
      <c r="H25" s="335">
        <v>0</v>
      </c>
      <c r="I25" s="228">
        <f t="shared" si="0"/>
        <v>0</v>
      </c>
    </row>
    <row r="26" spans="1:9" x14ac:dyDescent="0.2">
      <c r="A26" s="11" t="s">
        <v>251</v>
      </c>
      <c r="B26" s="15" t="s">
        <v>210</v>
      </c>
      <c r="C26" s="15" t="s">
        <v>136</v>
      </c>
      <c r="D26" s="4" t="s">
        <v>76</v>
      </c>
      <c r="E26" s="15" t="s">
        <v>358</v>
      </c>
      <c r="F26" s="14" t="s">
        <v>982</v>
      </c>
      <c r="G26" s="6" t="s">
        <v>61</v>
      </c>
      <c r="H26" s="335">
        <v>0</v>
      </c>
      <c r="I26" s="228">
        <f t="shared" si="0"/>
        <v>0</v>
      </c>
    </row>
    <row r="27" spans="1:9" x14ac:dyDescent="0.2">
      <c r="A27" s="11" t="s">
        <v>253</v>
      </c>
      <c r="B27" s="15" t="s">
        <v>126</v>
      </c>
      <c r="C27" s="15" t="s">
        <v>138</v>
      </c>
      <c r="D27" s="4" t="s">
        <v>76</v>
      </c>
      <c r="E27" s="15" t="s">
        <v>361</v>
      </c>
      <c r="F27" s="14" t="s">
        <v>139</v>
      </c>
      <c r="G27" s="6" t="s">
        <v>61</v>
      </c>
      <c r="H27" s="335">
        <v>0</v>
      </c>
      <c r="I27" s="228">
        <f t="shared" si="0"/>
        <v>0</v>
      </c>
    </row>
    <row r="28" spans="1:9" x14ac:dyDescent="0.2">
      <c r="A28" s="11" t="s">
        <v>257</v>
      </c>
      <c r="B28" s="15" t="s">
        <v>210</v>
      </c>
      <c r="C28" s="15" t="s">
        <v>130</v>
      </c>
      <c r="D28" s="4" t="s">
        <v>76</v>
      </c>
      <c r="E28" s="15" t="s">
        <v>129</v>
      </c>
      <c r="F28" s="14" t="s">
        <v>983</v>
      </c>
      <c r="G28" s="6" t="s">
        <v>61</v>
      </c>
      <c r="H28" s="335">
        <v>0</v>
      </c>
      <c r="I28" s="228">
        <f t="shared" si="0"/>
        <v>0</v>
      </c>
    </row>
    <row r="29" spans="1:9" x14ac:dyDescent="0.2">
      <c r="A29" s="11" t="s">
        <v>259</v>
      </c>
      <c r="B29" s="15" t="s">
        <v>126</v>
      </c>
      <c r="C29" s="15" t="s">
        <v>131</v>
      </c>
      <c r="D29" s="4" t="s">
        <v>76</v>
      </c>
      <c r="E29" s="15" t="s">
        <v>356</v>
      </c>
      <c r="F29" s="14" t="s">
        <v>983</v>
      </c>
      <c r="G29" s="6" t="s">
        <v>61</v>
      </c>
      <c r="H29" s="335">
        <v>0</v>
      </c>
      <c r="I29" s="228">
        <f t="shared" si="0"/>
        <v>0</v>
      </c>
    </row>
    <row r="30" spans="1:9" x14ac:dyDescent="0.2">
      <c r="A30" s="11" t="s">
        <v>262</v>
      </c>
      <c r="B30" s="15" t="s">
        <v>79</v>
      </c>
      <c r="C30" s="15" t="s">
        <v>751</v>
      </c>
      <c r="D30" s="4" t="s">
        <v>76</v>
      </c>
      <c r="E30" s="15" t="s">
        <v>752</v>
      </c>
      <c r="F30" s="14" t="s">
        <v>183</v>
      </c>
      <c r="G30" s="6" t="s">
        <v>61</v>
      </c>
      <c r="H30" s="335">
        <v>0</v>
      </c>
      <c r="I30" s="228">
        <f t="shared" si="0"/>
        <v>0</v>
      </c>
    </row>
    <row r="31" spans="1:9" x14ac:dyDescent="0.2">
      <c r="A31" s="11" t="s">
        <v>265</v>
      </c>
      <c r="B31" s="66" t="s">
        <v>383</v>
      </c>
      <c r="C31" s="66">
        <v>2429870000</v>
      </c>
      <c r="D31" s="4" t="s">
        <v>76</v>
      </c>
      <c r="E31" s="66">
        <v>2429870000</v>
      </c>
      <c r="F31" s="14">
        <v>4</v>
      </c>
      <c r="G31" s="6" t="s">
        <v>61</v>
      </c>
      <c r="H31" s="335">
        <v>0</v>
      </c>
      <c r="I31" s="228">
        <f t="shared" si="0"/>
        <v>0</v>
      </c>
    </row>
    <row r="32" spans="1:9" x14ac:dyDescent="0.2">
      <c r="A32" s="11" t="s">
        <v>269</v>
      </c>
      <c r="B32" s="66" t="s">
        <v>126</v>
      </c>
      <c r="C32" s="66">
        <v>2486640000</v>
      </c>
      <c r="D32" s="4" t="s">
        <v>76</v>
      </c>
      <c r="E32" s="66">
        <v>2486640000</v>
      </c>
      <c r="F32" s="14">
        <v>4</v>
      </c>
      <c r="G32" s="6" t="s">
        <v>61</v>
      </c>
      <c r="H32" s="335">
        <v>0</v>
      </c>
      <c r="I32" s="228">
        <f t="shared" si="0"/>
        <v>0</v>
      </c>
    </row>
    <row r="33" spans="1:13" x14ac:dyDescent="0.2">
      <c r="A33" s="11" t="s">
        <v>272</v>
      </c>
      <c r="B33" s="66" t="s">
        <v>79</v>
      </c>
      <c r="C33" s="66">
        <v>2460780000</v>
      </c>
      <c r="D33" s="4" t="s">
        <v>76</v>
      </c>
      <c r="E33" s="66">
        <v>2460780000</v>
      </c>
      <c r="F33" s="14">
        <v>1</v>
      </c>
      <c r="G33" s="6" t="s">
        <v>61</v>
      </c>
      <c r="H33" s="335">
        <v>0</v>
      </c>
      <c r="I33" s="228">
        <f t="shared" si="0"/>
        <v>0</v>
      </c>
    </row>
    <row r="34" spans="1:13" s="37" customFormat="1" x14ac:dyDescent="0.25">
      <c r="A34" s="85" t="s">
        <v>276</v>
      </c>
      <c r="B34" s="90" t="s">
        <v>622</v>
      </c>
      <c r="C34" s="90" t="s">
        <v>622</v>
      </c>
      <c r="D34" s="83"/>
      <c r="E34" s="83"/>
      <c r="F34" s="365">
        <v>1</v>
      </c>
      <c r="G34" s="89" t="s">
        <v>61</v>
      </c>
      <c r="H34" s="335">
        <v>0</v>
      </c>
      <c r="I34" s="336">
        <f t="shared" si="0"/>
        <v>0</v>
      </c>
      <c r="J34" s="95"/>
      <c r="K34" s="95"/>
      <c r="L34" s="95"/>
      <c r="M34" s="95"/>
    </row>
    <row r="35" spans="1:13" s="37" customFormat="1" x14ac:dyDescent="0.25">
      <c r="A35" s="85" t="s">
        <v>280</v>
      </c>
      <c r="B35" s="83" t="s">
        <v>153</v>
      </c>
      <c r="C35" s="83"/>
      <c r="D35" s="83"/>
      <c r="E35" s="83"/>
      <c r="F35" s="365">
        <v>2</v>
      </c>
      <c r="G35" s="89" t="s">
        <v>61</v>
      </c>
      <c r="H35" s="335">
        <v>0</v>
      </c>
      <c r="I35" s="336">
        <f t="shared" si="0"/>
        <v>0</v>
      </c>
      <c r="J35" s="95"/>
      <c r="K35" s="95"/>
      <c r="L35" s="95"/>
      <c r="M35" s="95"/>
    </row>
    <row r="36" spans="1:13" s="37" customFormat="1" x14ac:dyDescent="0.25">
      <c r="A36" s="85" t="s">
        <v>282</v>
      </c>
      <c r="B36" s="83" t="s">
        <v>154</v>
      </c>
      <c r="C36" s="83"/>
      <c r="D36" s="83"/>
      <c r="E36" s="83"/>
      <c r="F36" s="365">
        <v>4</v>
      </c>
      <c r="G36" s="89" t="s">
        <v>61</v>
      </c>
      <c r="H36" s="335">
        <v>0</v>
      </c>
      <c r="I36" s="336">
        <f t="shared" si="0"/>
        <v>0</v>
      </c>
      <c r="J36" s="95"/>
      <c r="K36" s="95"/>
      <c r="L36" s="95"/>
      <c r="M36" s="95"/>
    </row>
    <row r="37" spans="1:13" x14ac:dyDescent="0.2">
      <c r="A37" s="11" t="s">
        <v>285</v>
      </c>
      <c r="B37" s="28" t="s">
        <v>168</v>
      </c>
      <c r="C37" s="28"/>
      <c r="D37" s="28"/>
      <c r="E37" s="28"/>
      <c r="F37" s="14">
        <v>1</v>
      </c>
      <c r="G37" s="6" t="s">
        <v>42</v>
      </c>
      <c r="H37" s="335">
        <v>0</v>
      </c>
      <c r="I37" s="228">
        <f t="shared" si="0"/>
        <v>0</v>
      </c>
    </row>
    <row r="38" spans="1:13" x14ac:dyDescent="0.2">
      <c r="A38" s="61" t="s">
        <v>109</v>
      </c>
      <c r="B38" s="145" t="s">
        <v>399</v>
      </c>
      <c r="C38" s="152"/>
      <c r="D38" s="56"/>
      <c r="E38" s="152"/>
      <c r="F38" s="207"/>
      <c r="G38" s="58"/>
      <c r="H38" s="331"/>
      <c r="I38" s="382">
        <f>I39</f>
        <v>0</v>
      </c>
    </row>
    <row r="39" spans="1:13" x14ac:dyDescent="0.2">
      <c r="A39" s="11" t="s">
        <v>400</v>
      </c>
      <c r="B39" s="28" t="s">
        <v>764</v>
      </c>
      <c r="C39" s="28" t="s">
        <v>765</v>
      </c>
      <c r="D39" s="28"/>
      <c r="E39" s="28" t="s">
        <v>766</v>
      </c>
      <c r="F39" s="347">
        <v>6</v>
      </c>
      <c r="G39" s="6" t="s">
        <v>42</v>
      </c>
      <c r="H39" s="335">
        <v>0</v>
      </c>
      <c r="I39" s="228">
        <f t="shared" si="0"/>
        <v>0</v>
      </c>
    </row>
    <row r="40" spans="1:13" x14ac:dyDescent="0.2">
      <c r="A40" s="61" t="s">
        <v>268</v>
      </c>
      <c r="B40" s="145" t="s">
        <v>771</v>
      </c>
      <c r="C40" s="155"/>
      <c r="D40" s="155"/>
      <c r="E40" s="155"/>
      <c r="F40" s="207"/>
      <c r="G40" s="58"/>
      <c r="H40" s="331"/>
      <c r="I40" s="382">
        <f>SUM(I41:I51)</f>
        <v>0</v>
      </c>
    </row>
    <row r="41" spans="1:13" x14ac:dyDescent="0.2">
      <c r="A41" s="11" t="s">
        <v>413</v>
      </c>
      <c r="B41" s="4" t="s">
        <v>772</v>
      </c>
      <c r="C41" s="4" t="s">
        <v>773</v>
      </c>
      <c r="D41" s="4"/>
      <c r="E41" s="73" t="s">
        <v>774</v>
      </c>
      <c r="F41" s="14">
        <v>1</v>
      </c>
      <c r="G41" s="11" t="s">
        <v>42</v>
      </c>
      <c r="H41" s="335">
        <v>0</v>
      </c>
      <c r="I41" s="228">
        <f t="shared" si="0"/>
        <v>0</v>
      </c>
    </row>
    <row r="42" spans="1:13" x14ac:dyDescent="0.2">
      <c r="A42" s="11" t="s">
        <v>416</v>
      </c>
      <c r="B42" s="4" t="s">
        <v>775</v>
      </c>
      <c r="C42" s="4" t="s">
        <v>776</v>
      </c>
      <c r="D42" s="4"/>
      <c r="E42" s="73" t="s">
        <v>777</v>
      </c>
      <c r="F42" s="14">
        <v>1</v>
      </c>
      <c r="G42" s="11" t="s">
        <v>42</v>
      </c>
      <c r="H42" s="335">
        <v>0</v>
      </c>
      <c r="I42" s="228">
        <f t="shared" si="0"/>
        <v>0</v>
      </c>
    </row>
    <row r="43" spans="1:13" x14ac:dyDescent="0.2">
      <c r="A43" s="11" t="s">
        <v>419</v>
      </c>
      <c r="B43" s="4" t="s">
        <v>778</v>
      </c>
      <c r="C43" s="4" t="s">
        <v>154</v>
      </c>
      <c r="D43" s="4"/>
      <c r="E43" s="73"/>
      <c r="F43" s="14">
        <v>2</v>
      </c>
      <c r="G43" s="11" t="s">
        <v>42</v>
      </c>
      <c r="H43" s="335">
        <v>0</v>
      </c>
      <c r="I43" s="228">
        <f t="shared" si="0"/>
        <v>0</v>
      </c>
    </row>
    <row r="44" spans="1:13" ht="29.45" customHeight="1" x14ac:dyDescent="0.2">
      <c r="A44" s="11" t="s">
        <v>420</v>
      </c>
      <c r="B44" s="4" t="s">
        <v>779</v>
      </c>
      <c r="C44" s="100" t="s">
        <v>153</v>
      </c>
      <c r="D44" s="4"/>
      <c r="E44" s="73" t="s">
        <v>780</v>
      </c>
      <c r="F44" s="14">
        <v>4</v>
      </c>
      <c r="G44" s="11" t="s">
        <v>42</v>
      </c>
      <c r="H44" s="335">
        <v>0</v>
      </c>
      <c r="I44" s="228">
        <f t="shared" si="0"/>
        <v>0</v>
      </c>
    </row>
    <row r="45" spans="1:13" x14ac:dyDescent="0.2">
      <c r="A45" s="11" t="s">
        <v>422</v>
      </c>
      <c r="B45" s="4" t="s">
        <v>781</v>
      </c>
      <c r="C45" s="4" t="s">
        <v>782</v>
      </c>
      <c r="D45" s="4" t="s">
        <v>544</v>
      </c>
      <c r="E45" s="47" t="s">
        <v>783</v>
      </c>
      <c r="F45" s="13">
        <v>1</v>
      </c>
      <c r="G45" s="11" t="s">
        <v>61</v>
      </c>
      <c r="H45" s="335">
        <v>0</v>
      </c>
      <c r="I45" s="228">
        <f t="shared" si="0"/>
        <v>0</v>
      </c>
    </row>
    <row r="46" spans="1:13" x14ac:dyDescent="0.2">
      <c r="A46" s="11" t="s">
        <v>767</v>
      </c>
      <c r="B46" s="4" t="s">
        <v>784</v>
      </c>
      <c r="C46" s="4" t="s">
        <v>550</v>
      </c>
      <c r="D46" s="9" t="s">
        <v>487</v>
      </c>
      <c r="E46" s="47" t="s">
        <v>551</v>
      </c>
      <c r="F46" s="13">
        <v>1</v>
      </c>
      <c r="G46" s="11" t="s">
        <v>61</v>
      </c>
      <c r="H46" s="335">
        <v>0</v>
      </c>
      <c r="I46" s="228">
        <f t="shared" si="0"/>
        <v>0</v>
      </c>
    </row>
    <row r="47" spans="1:13" x14ac:dyDescent="0.2">
      <c r="A47" s="11" t="s">
        <v>768</v>
      </c>
      <c r="B47" s="4" t="s">
        <v>785</v>
      </c>
      <c r="C47" s="4" t="s">
        <v>553</v>
      </c>
      <c r="D47" s="9" t="s">
        <v>554</v>
      </c>
      <c r="E47" s="47">
        <v>2901250</v>
      </c>
      <c r="F47" s="13">
        <v>1</v>
      </c>
      <c r="G47" s="11" t="s">
        <v>61</v>
      </c>
      <c r="H47" s="335">
        <v>0</v>
      </c>
      <c r="I47" s="228">
        <f t="shared" si="0"/>
        <v>0</v>
      </c>
    </row>
    <row r="48" spans="1:13" x14ac:dyDescent="0.2">
      <c r="A48" s="11" t="s">
        <v>769</v>
      </c>
      <c r="B48" s="4" t="s">
        <v>786</v>
      </c>
      <c r="C48" s="4" t="s">
        <v>556</v>
      </c>
      <c r="D48" s="9" t="s">
        <v>557</v>
      </c>
      <c r="E48" s="47" t="s">
        <v>558</v>
      </c>
      <c r="F48" s="13">
        <v>1</v>
      </c>
      <c r="G48" s="11" t="s">
        <v>61</v>
      </c>
      <c r="H48" s="335">
        <v>0</v>
      </c>
      <c r="I48" s="228">
        <f t="shared" si="0"/>
        <v>0</v>
      </c>
    </row>
    <row r="49" spans="1:9" x14ac:dyDescent="0.2">
      <c r="A49" s="11" t="s">
        <v>770</v>
      </c>
      <c r="B49" s="4" t="s">
        <v>787</v>
      </c>
      <c r="C49" s="4" t="s">
        <v>788</v>
      </c>
      <c r="D49" s="9"/>
      <c r="E49" s="47"/>
      <c r="F49" s="13">
        <v>2</v>
      </c>
      <c r="G49" s="11" t="s">
        <v>61</v>
      </c>
      <c r="H49" s="335">
        <v>0</v>
      </c>
      <c r="I49" s="228">
        <f t="shared" si="0"/>
        <v>0</v>
      </c>
    </row>
    <row r="50" spans="1:9" x14ac:dyDescent="0.2">
      <c r="A50" s="11" t="s">
        <v>901</v>
      </c>
      <c r="B50" s="28" t="s">
        <v>456</v>
      </c>
      <c r="C50" s="4" t="s">
        <v>789</v>
      </c>
      <c r="D50" s="28"/>
      <c r="E50" s="28"/>
      <c r="F50" s="14">
        <v>25</v>
      </c>
      <c r="G50" s="6" t="s">
        <v>45</v>
      </c>
      <c r="H50" s="335">
        <v>0</v>
      </c>
      <c r="I50" s="228">
        <f t="shared" si="0"/>
        <v>0</v>
      </c>
    </row>
    <row r="51" spans="1:9" x14ac:dyDescent="0.2">
      <c r="A51" s="11" t="s">
        <v>984</v>
      </c>
      <c r="B51" s="403"/>
      <c r="C51" s="404"/>
      <c r="D51" s="405"/>
      <c r="E51" s="403"/>
      <c r="F51" s="385"/>
      <c r="G51" s="386"/>
      <c r="H51" s="387"/>
      <c r="I51" s="387"/>
    </row>
    <row r="52" spans="1:9" x14ac:dyDescent="0.2">
      <c r="A52" s="61" t="s">
        <v>279</v>
      </c>
      <c r="B52" s="145" t="s">
        <v>795</v>
      </c>
      <c r="C52" s="155"/>
      <c r="D52" s="155"/>
      <c r="E52" s="155"/>
      <c r="F52" s="207"/>
      <c r="G52" s="58"/>
      <c r="H52" s="331"/>
      <c r="I52" s="382">
        <f>SUM(I53:I54)</f>
        <v>0</v>
      </c>
    </row>
    <row r="53" spans="1:9" ht="25.5" x14ac:dyDescent="0.2">
      <c r="A53" s="11" t="s">
        <v>424</v>
      </c>
      <c r="B53" s="73" t="s">
        <v>1419</v>
      </c>
      <c r="C53" s="28" t="s">
        <v>796</v>
      </c>
      <c r="D53" s="28"/>
      <c r="E53" s="28" t="s">
        <v>1392</v>
      </c>
      <c r="F53" s="14">
        <v>2</v>
      </c>
      <c r="G53" s="6" t="s">
        <v>42</v>
      </c>
      <c r="H53" s="335">
        <v>0</v>
      </c>
      <c r="I53" s="228">
        <f t="shared" si="0"/>
        <v>0</v>
      </c>
    </row>
    <row r="54" spans="1:9" x14ac:dyDescent="0.2">
      <c r="A54" s="11" t="s">
        <v>427</v>
      </c>
      <c r="B54" s="28" t="s">
        <v>1409</v>
      </c>
      <c r="C54" s="28" t="s">
        <v>985</v>
      </c>
      <c r="D54" s="28"/>
      <c r="E54" s="28"/>
      <c r="F54" s="14">
        <v>2</v>
      </c>
      <c r="G54" s="6" t="s">
        <v>42</v>
      </c>
      <c r="H54" s="335">
        <v>0</v>
      </c>
      <c r="I54" s="228">
        <f t="shared" si="0"/>
        <v>0</v>
      </c>
    </row>
    <row r="55" spans="1:9" x14ac:dyDescent="0.2">
      <c r="A55" s="61" t="s">
        <v>132</v>
      </c>
      <c r="B55" s="145" t="s">
        <v>798</v>
      </c>
      <c r="C55" s="155"/>
      <c r="D55" s="155"/>
      <c r="E55" s="155"/>
      <c r="F55" s="207"/>
      <c r="G55" s="58"/>
      <c r="H55" s="331"/>
      <c r="I55" s="382">
        <f>SUM(I56:I58)</f>
        <v>0</v>
      </c>
    </row>
    <row r="56" spans="1:9" x14ac:dyDescent="0.2">
      <c r="A56" s="85" t="s">
        <v>455</v>
      </c>
      <c r="B56" s="92" t="s">
        <v>1410</v>
      </c>
      <c r="C56" s="92" t="s">
        <v>985</v>
      </c>
      <c r="D56" s="92"/>
      <c r="E56" s="92"/>
      <c r="F56" s="365">
        <v>2</v>
      </c>
      <c r="G56" s="89" t="s">
        <v>42</v>
      </c>
      <c r="H56" s="335">
        <v>0</v>
      </c>
      <c r="I56" s="336">
        <f t="shared" si="0"/>
        <v>0</v>
      </c>
    </row>
    <row r="57" spans="1:9" x14ac:dyDescent="0.2">
      <c r="A57" s="85" t="s">
        <v>458</v>
      </c>
      <c r="B57" s="92" t="s">
        <v>1153</v>
      </c>
      <c r="C57" s="92"/>
      <c r="D57" s="92"/>
      <c r="E57" s="92"/>
      <c r="F57" s="365">
        <v>2</v>
      </c>
      <c r="G57" s="89" t="s">
        <v>61</v>
      </c>
      <c r="H57" s="335">
        <v>0</v>
      </c>
      <c r="I57" s="336">
        <f t="shared" si="0"/>
        <v>0</v>
      </c>
    </row>
    <row r="58" spans="1:9" x14ac:dyDescent="0.2">
      <c r="A58" s="85" t="s">
        <v>461</v>
      </c>
      <c r="B58" s="92" t="s">
        <v>801</v>
      </c>
      <c r="C58" s="92"/>
      <c r="D58" s="92"/>
      <c r="E58" s="92" t="s">
        <v>802</v>
      </c>
      <c r="F58" s="365">
        <v>2</v>
      </c>
      <c r="G58" s="89" t="s">
        <v>42</v>
      </c>
      <c r="H58" s="335">
        <v>0</v>
      </c>
      <c r="I58" s="336">
        <f t="shared" si="0"/>
        <v>0</v>
      </c>
    </row>
    <row r="59" spans="1:9" x14ac:dyDescent="0.2">
      <c r="A59" s="61" t="s">
        <v>359</v>
      </c>
      <c r="B59" s="145" t="s">
        <v>454</v>
      </c>
      <c r="C59" s="155"/>
      <c r="D59" s="155"/>
      <c r="E59" s="155"/>
      <c r="F59" s="207"/>
      <c r="G59" s="58"/>
      <c r="H59" s="331"/>
      <c r="I59" s="382">
        <f>SUM(I60:I65)</f>
        <v>0</v>
      </c>
    </row>
    <row r="60" spans="1:9" x14ac:dyDescent="0.2">
      <c r="A60" s="11" t="s">
        <v>476</v>
      </c>
      <c r="B60" s="28" t="s">
        <v>459</v>
      </c>
      <c r="C60" s="28"/>
      <c r="D60" s="28"/>
      <c r="E60" s="28" t="s">
        <v>807</v>
      </c>
      <c r="F60" s="14">
        <v>170</v>
      </c>
      <c r="G60" s="6" t="s">
        <v>45</v>
      </c>
      <c r="H60" s="335">
        <v>0</v>
      </c>
      <c r="I60" s="228">
        <f t="shared" si="0"/>
        <v>0</v>
      </c>
    </row>
    <row r="61" spans="1:9" x14ac:dyDescent="0.2">
      <c r="A61" s="11" t="s">
        <v>481</v>
      </c>
      <c r="B61" s="28" t="s">
        <v>459</v>
      </c>
      <c r="C61" s="28"/>
      <c r="D61" s="28"/>
      <c r="E61" s="28" t="s">
        <v>462</v>
      </c>
      <c r="F61" s="14">
        <v>120</v>
      </c>
      <c r="G61" s="6" t="s">
        <v>45</v>
      </c>
      <c r="H61" s="335">
        <v>0</v>
      </c>
      <c r="I61" s="228">
        <f t="shared" si="0"/>
        <v>0</v>
      </c>
    </row>
    <row r="62" spans="1:9" x14ac:dyDescent="0.2">
      <c r="A62" s="11" t="s">
        <v>484</v>
      </c>
      <c r="B62" s="28" t="s">
        <v>459</v>
      </c>
      <c r="C62" s="28"/>
      <c r="D62" s="28"/>
      <c r="E62" s="28" t="s">
        <v>810</v>
      </c>
      <c r="F62" s="14">
        <v>60</v>
      </c>
      <c r="G62" s="6" t="s">
        <v>45</v>
      </c>
      <c r="H62" s="335">
        <v>0</v>
      </c>
      <c r="I62" s="228">
        <f t="shared" si="0"/>
        <v>0</v>
      </c>
    </row>
    <row r="63" spans="1:9" x14ac:dyDescent="0.2">
      <c r="A63" s="11" t="s">
        <v>489</v>
      </c>
      <c r="B63" s="28" t="s">
        <v>459</v>
      </c>
      <c r="C63" s="28"/>
      <c r="D63" s="28"/>
      <c r="E63" s="28" t="s">
        <v>986</v>
      </c>
      <c r="F63" s="14">
        <v>20</v>
      </c>
      <c r="G63" s="6" t="s">
        <v>42</v>
      </c>
      <c r="H63" s="335">
        <v>0</v>
      </c>
      <c r="I63" s="228">
        <f t="shared" si="0"/>
        <v>0</v>
      </c>
    </row>
    <row r="64" spans="1:9" x14ac:dyDescent="0.2">
      <c r="A64" s="11" t="s">
        <v>492</v>
      </c>
      <c r="B64" s="28" t="s">
        <v>1411</v>
      </c>
      <c r="C64" s="28"/>
      <c r="D64" s="28"/>
      <c r="E64" s="28"/>
      <c r="F64" s="14">
        <v>70</v>
      </c>
      <c r="G64" s="6" t="s">
        <v>45</v>
      </c>
      <c r="H64" s="335">
        <v>0</v>
      </c>
      <c r="I64" s="228">
        <f t="shared" si="0"/>
        <v>0</v>
      </c>
    </row>
    <row r="65" spans="1:9" x14ac:dyDescent="0.2">
      <c r="A65" s="11" t="s">
        <v>496</v>
      </c>
      <c r="B65" s="28" t="s">
        <v>471</v>
      </c>
      <c r="C65" s="28"/>
      <c r="D65" s="28"/>
      <c r="E65" s="28"/>
      <c r="F65" s="14">
        <v>200</v>
      </c>
      <c r="G65" s="6" t="s">
        <v>45</v>
      </c>
      <c r="H65" s="335">
        <v>0</v>
      </c>
      <c r="I65" s="228">
        <f t="shared" si="0"/>
        <v>0</v>
      </c>
    </row>
    <row r="66" spans="1:9" x14ac:dyDescent="0.2">
      <c r="A66" s="383" t="s">
        <v>499</v>
      </c>
      <c r="B66" s="384"/>
      <c r="C66" s="384"/>
      <c r="D66" s="384"/>
      <c r="E66" s="384"/>
      <c r="F66" s="385"/>
      <c r="G66" s="386"/>
      <c r="H66" s="387"/>
      <c r="I66" s="387"/>
    </row>
    <row r="67" spans="1:9" x14ac:dyDescent="0.2">
      <c r="A67" s="61" t="s">
        <v>680</v>
      </c>
      <c r="B67" s="154" t="s">
        <v>961</v>
      </c>
      <c r="C67" s="155"/>
      <c r="D67" s="155"/>
      <c r="E67" s="155"/>
      <c r="F67" s="207"/>
      <c r="G67" s="58"/>
      <c r="H67" s="331"/>
      <c r="I67" s="382">
        <f>I68</f>
        <v>0</v>
      </c>
    </row>
    <row r="68" spans="1:9" x14ac:dyDescent="0.2">
      <c r="A68" s="11" t="s">
        <v>682</v>
      </c>
      <c r="B68" s="28" t="s">
        <v>168</v>
      </c>
      <c r="C68" s="28"/>
      <c r="D68" s="18"/>
      <c r="E68" s="28"/>
      <c r="F68" s="14">
        <v>1</v>
      </c>
      <c r="G68" s="6" t="s">
        <v>42</v>
      </c>
      <c r="H68" s="335">
        <v>0</v>
      </c>
      <c r="I68" s="228">
        <f t="shared" si="0"/>
        <v>0</v>
      </c>
    </row>
    <row r="69" spans="1:9" x14ac:dyDescent="0.2">
      <c r="A69" s="551" t="s">
        <v>1395</v>
      </c>
      <c r="B69" s="551"/>
      <c r="C69" s="551"/>
      <c r="D69" s="551"/>
      <c r="E69" s="551"/>
      <c r="F69" s="551"/>
      <c r="G69" s="551"/>
      <c r="H69" s="551"/>
      <c r="I69" s="147">
        <f>I67+I59+I55+I52+H40+H38+I4</f>
        <v>0</v>
      </c>
    </row>
    <row r="70" spans="1:9" x14ac:dyDescent="0.2">
      <c r="A70" s="554" t="s">
        <v>1386</v>
      </c>
      <c r="B70" s="554"/>
      <c r="C70" s="554"/>
      <c r="D70" s="554"/>
      <c r="E70" s="554"/>
      <c r="F70" s="554"/>
      <c r="G70" s="554"/>
      <c r="H70" s="554"/>
      <c r="I70" s="337">
        <f>SUM(I34:I36)+SUM(I56:I58)</f>
        <v>0</v>
      </c>
    </row>
  </sheetData>
  <sheetProtection algorithmName="SHA-512" hashValue="+qVIMVTxVw58kSlZYS55agQjZ5e1fhuNhTJcKlKvxGKLT0p9kOsLgro+Iz1N07nCRNJJisZ7M2pxmN0xtAZ0TA==" saltValue="ZaUvMFN8r0krGzqTg8WsbQ==" spinCount="100000" sheet="1" objects="1" scenarios="1"/>
  <protectedRanges>
    <protectedRange sqref="H68" name="Vahemik7"/>
    <protectedRange sqref="H60:H65" name="Vahemik6"/>
    <protectedRange sqref="H56:H58" name="Vahemik5"/>
    <protectedRange sqref="H53:H54" name="Vahemik4"/>
    <protectedRange sqref="H41:H50" name="Vahemik3"/>
    <protectedRange sqref="H39" name="Vahemik2"/>
    <protectedRange sqref="H5:H37" name="Vahemik1"/>
  </protectedRanges>
  <mergeCells count="2">
    <mergeCell ref="A69:H69"/>
    <mergeCell ref="A70:H7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CE55-F1AE-4D30-85F5-6C38FFEB277B}">
  <dimension ref="A1:G34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48.28515625" style="229" customWidth="1"/>
    <col min="3" max="3" width="6" style="229" bestFit="1" customWidth="1"/>
    <col min="4" max="4" width="7.5703125" style="283" bestFit="1" customWidth="1"/>
    <col min="5" max="5" width="15.42578125" style="285" customWidth="1"/>
    <col min="6" max="6" width="18" style="285" customWidth="1"/>
    <col min="7" max="7" width="18.85546875" style="229" bestFit="1" customWidth="1"/>
    <col min="8" max="16384" width="8.7109375" style="229"/>
  </cols>
  <sheetData>
    <row r="1" spans="1:7" x14ac:dyDescent="0.2">
      <c r="B1" s="133" t="s">
        <v>1270</v>
      </c>
    </row>
    <row r="2" spans="1:7" x14ac:dyDescent="0.2">
      <c r="B2" s="133" t="s">
        <v>1271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4" t="s">
        <v>928</v>
      </c>
      <c r="C4" s="235" t="s">
        <v>42</v>
      </c>
      <c r="D4" s="269">
        <v>1</v>
      </c>
      <c r="E4" s="271">
        <v>0</v>
      </c>
      <c r="F4" s="240">
        <f>D4*E4</f>
        <v>0</v>
      </c>
      <c r="G4" s="234"/>
    </row>
    <row r="5" spans="1:7" x14ac:dyDescent="0.2">
      <c r="A5" s="233">
        <v>2</v>
      </c>
      <c r="B5" s="234" t="s">
        <v>929</v>
      </c>
      <c r="C5" s="235" t="s">
        <v>42</v>
      </c>
      <c r="D5" s="269">
        <v>1</v>
      </c>
      <c r="E5" s="271">
        <v>0</v>
      </c>
      <c r="F5" s="240">
        <f t="shared" ref="F5:F33" si="0">D5*E5</f>
        <v>0</v>
      </c>
      <c r="G5" s="234"/>
    </row>
    <row r="6" spans="1:7" x14ac:dyDescent="0.2">
      <c r="A6" s="246">
        <v>3</v>
      </c>
      <c r="B6" s="247" t="s">
        <v>43</v>
      </c>
      <c r="C6" s="249" t="s">
        <v>42</v>
      </c>
      <c r="D6" s="272">
        <v>1</v>
      </c>
      <c r="E6" s="250"/>
      <c r="F6" s="250"/>
      <c r="G6" s="249" t="s">
        <v>44</v>
      </c>
    </row>
    <row r="7" spans="1:7" x14ac:dyDescent="0.2">
      <c r="A7" s="233">
        <v>4</v>
      </c>
      <c r="B7" s="234" t="s">
        <v>988</v>
      </c>
      <c r="C7" s="235" t="s">
        <v>42</v>
      </c>
      <c r="D7" s="269">
        <v>1</v>
      </c>
      <c r="E7" s="271">
        <v>0</v>
      </c>
      <c r="F7" s="240">
        <f t="shared" si="0"/>
        <v>0</v>
      </c>
      <c r="G7" s="234"/>
    </row>
    <row r="8" spans="1:7" x14ac:dyDescent="0.2">
      <c r="A8" s="233">
        <v>5</v>
      </c>
      <c r="B8" s="234" t="s">
        <v>931</v>
      </c>
      <c r="C8" s="235" t="s">
        <v>42</v>
      </c>
      <c r="D8" s="269">
        <v>1</v>
      </c>
      <c r="E8" s="271">
        <v>0</v>
      </c>
      <c r="F8" s="240">
        <f t="shared" si="0"/>
        <v>0</v>
      </c>
      <c r="G8" s="234"/>
    </row>
    <row r="9" spans="1:7" x14ac:dyDescent="0.2">
      <c r="A9" s="233">
        <v>6</v>
      </c>
      <c r="B9" s="234" t="s">
        <v>932</v>
      </c>
      <c r="C9" s="235" t="s">
        <v>42</v>
      </c>
      <c r="D9" s="269">
        <v>4</v>
      </c>
      <c r="E9" s="271">
        <v>0</v>
      </c>
      <c r="F9" s="240">
        <f t="shared" si="0"/>
        <v>0</v>
      </c>
      <c r="G9" s="234"/>
    </row>
    <row r="10" spans="1:7" x14ac:dyDescent="0.2">
      <c r="A10" s="233">
        <v>7</v>
      </c>
      <c r="B10" s="234" t="s">
        <v>989</v>
      </c>
      <c r="C10" s="235" t="s">
        <v>42</v>
      </c>
      <c r="D10" s="269">
        <v>6</v>
      </c>
      <c r="E10" s="271">
        <v>0</v>
      </c>
      <c r="F10" s="240">
        <f t="shared" si="0"/>
        <v>0</v>
      </c>
      <c r="G10" s="234"/>
    </row>
    <row r="11" spans="1:7" x14ac:dyDescent="0.2">
      <c r="A11" s="233">
        <v>8</v>
      </c>
      <c r="B11" s="234" t="s">
        <v>990</v>
      </c>
      <c r="C11" s="235" t="s">
        <v>42</v>
      </c>
      <c r="D11" s="269">
        <v>2</v>
      </c>
      <c r="E11" s="271">
        <v>0</v>
      </c>
      <c r="F11" s="240">
        <f t="shared" si="0"/>
        <v>0</v>
      </c>
      <c r="G11" s="234"/>
    </row>
    <row r="12" spans="1:7" x14ac:dyDescent="0.2">
      <c r="A12" s="233">
        <v>9</v>
      </c>
      <c r="B12" s="234" t="s">
        <v>934</v>
      </c>
      <c r="C12" s="235" t="s">
        <v>42</v>
      </c>
      <c r="D12" s="269">
        <v>2</v>
      </c>
      <c r="E12" s="271">
        <v>0</v>
      </c>
      <c r="F12" s="240">
        <f t="shared" si="0"/>
        <v>0</v>
      </c>
      <c r="G12" s="234"/>
    </row>
    <row r="13" spans="1:7" x14ac:dyDescent="0.2">
      <c r="A13" s="233">
        <v>10</v>
      </c>
      <c r="B13" s="234" t="s">
        <v>935</v>
      </c>
      <c r="C13" s="235" t="s">
        <v>61</v>
      </c>
      <c r="D13" s="269">
        <v>2</v>
      </c>
      <c r="E13" s="271">
        <v>0</v>
      </c>
      <c r="F13" s="240">
        <f t="shared" si="0"/>
        <v>0</v>
      </c>
      <c r="G13" s="234"/>
    </row>
    <row r="14" spans="1:7" x14ac:dyDescent="0.2">
      <c r="A14" s="233">
        <v>11</v>
      </c>
      <c r="B14" s="234" t="s">
        <v>592</v>
      </c>
      <c r="C14" s="235" t="s">
        <v>42</v>
      </c>
      <c r="D14" s="269">
        <v>2</v>
      </c>
      <c r="E14" s="271">
        <v>0</v>
      </c>
      <c r="F14" s="240">
        <f t="shared" si="0"/>
        <v>0</v>
      </c>
      <c r="G14" s="234"/>
    </row>
    <row r="15" spans="1:7" x14ac:dyDescent="0.2">
      <c r="A15" s="233">
        <v>12</v>
      </c>
      <c r="B15" s="234" t="s">
        <v>660</v>
      </c>
      <c r="C15" s="235" t="s">
        <v>61</v>
      </c>
      <c r="D15" s="269">
        <v>2</v>
      </c>
      <c r="E15" s="271">
        <v>0</v>
      </c>
      <c r="F15" s="240">
        <f t="shared" si="0"/>
        <v>0</v>
      </c>
      <c r="G15" s="234"/>
    </row>
    <row r="16" spans="1:7" x14ac:dyDescent="0.2">
      <c r="A16" s="233">
        <v>13</v>
      </c>
      <c r="B16" s="234" t="s">
        <v>594</v>
      </c>
      <c r="C16" s="235" t="s">
        <v>42</v>
      </c>
      <c r="D16" s="269">
        <v>2</v>
      </c>
      <c r="E16" s="271">
        <v>0</v>
      </c>
      <c r="F16" s="240">
        <f t="shared" si="0"/>
        <v>0</v>
      </c>
      <c r="G16" s="234"/>
    </row>
    <row r="17" spans="1:7" x14ac:dyDescent="0.2">
      <c r="A17" s="233">
        <v>14</v>
      </c>
      <c r="B17" s="234" t="s">
        <v>595</v>
      </c>
      <c r="C17" s="235" t="s">
        <v>42</v>
      </c>
      <c r="D17" s="269">
        <v>2</v>
      </c>
      <c r="E17" s="271">
        <v>0</v>
      </c>
      <c r="F17" s="240">
        <f t="shared" si="0"/>
        <v>0</v>
      </c>
      <c r="G17" s="234"/>
    </row>
    <row r="18" spans="1:7" x14ac:dyDescent="0.2">
      <c r="A18" s="233">
        <v>15</v>
      </c>
      <c r="B18" s="234" t="s">
        <v>598</v>
      </c>
      <c r="C18" s="235" t="s">
        <v>42</v>
      </c>
      <c r="D18" s="269">
        <v>3</v>
      </c>
      <c r="E18" s="271">
        <v>0</v>
      </c>
      <c r="F18" s="240">
        <f t="shared" si="0"/>
        <v>0</v>
      </c>
      <c r="G18" s="234"/>
    </row>
    <row r="19" spans="1:7" x14ac:dyDescent="0.2">
      <c r="A19" s="233">
        <v>16</v>
      </c>
      <c r="B19" s="234" t="s">
        <v>641</v>
      </c>
      <c r="C19" s="235" t="s">
        <v>45</v>
      </c>
      <c r="D19" s="269">
        <v>2380</v>
      </c>
      <c r="E19" s="271">
        <v>0</v>
      </c>
      <c r="F19" s="240">
        <f t="shared" si="0"/>
        <v>0</v>
      </c>
      <c r="G19" s="234"/>
    </row>
    <row r="20" spans="1:7" x14ac:dyDescent="0.2">
      <c r="A20" s="233">
        <v>17</v>
      </c>
      <c r="B20" s="234" t="s">
        <v>596</v>
      </c>
      <c r="C20" s="235" t="s">
        <v>45</v>
      </c>
      <c r="D20" s="269">
        <v>40</v>
      </c>
      <c r="E20" s="271">
        <v>0</v>
      </c>
      <c r="F20" s="240">
        <f t="shared" si="0"/>
        <v>0</v>
      </c>
      <c r="G20" s="234"/>
    </row>
    <row r="21" spans="1:7" x14ac:dyDescent="0.2">
      <c r="A21" s="233">
        <v>18</v>
      </c>
      <c r="B21" s="234" t="s">
        <v>642</v>
      </c>
      <c r="C21" s="235" t="s">
        <v>45</v>
      </c>
      <c r="D21" s="269">
        <v>2560</v>
      </c>
      <c r="E21" s="271">
        <v>0</v>
      </c>
      <c r="F21" s="240">
        <f t="shared" si="0"/>
        <v>0</v>
      </c>
      <c r="G21" s="234"/>
    </row>
    <row r="22" spans="1:7" x14ac:dyDescent="0.2">
      <c r="A22" s="233">
        <v>19</v>
      </c>
      <c r="B22" s="234" t="s">
        <v>600</v>
      </c>
      <c r="C22" s="235" t="s">
        <v>42</v>
      </c>
      <c r="D22" s="269">
        <v>8</v>
      </c>
      <c r="E22" s="271">
        <v>0</v>
      </c>
      <c r="F22" s="240">
        <f t="shared" si="0"/>
        <v>0</v>
      </c>
      <c r="G22" s="234"/>
    </row>
    <row r="23" spans="1:7" x14ac:dyDescent="0.2">
      <c r="A23" s="233">
        <v>20</v>
      </c>
      <c r="B23" s="234" t="s">
        <v>937</v>
      </c>
      <c r="C23" s="235" t="s">
        <v>42</v>
      </c>
      <c r="D23" s="269">
        <v>1</v>
      </c>
      <c r="E23" s="271">
        <v>0</v>
      </c>
      <c r="F23" s="240">
        <f t="shared" si="0"/>
        <v>0</v>
      </c>
      <c r="G23" s="234"/>
    </row>
    <row r="24" spans="1:7" x14ac:dyDescent="0.2">
      <c r="A24" s="246">
        <v>21</v>
      </c>
      <c r="B24" s="247" t="s">
        <v>605</v>
      </c>
      <c r="C24" s="249" t="s">
        <v>42</v>
      </c>
      <c r="D24" s="272">
        <v>1</v>
      </c>
      <c r="E24" s="250"/>
      <c r="F24" s="250"/>
      <c r="G24" s="249" t="s">
        <v>44</v>
      </c>
    </row>
    <row r="25" spans="1:7" x14ac:dyDescent="0.2">
      <c r="A25" s="246">
        <v>22</v>
      </c>
      <c r="B25" s="247" t="s">
        <v>47</v>
      </c>
      <c r="C25" s="249" t="s">
        <v>42</v>
      </c>
      <c r="D25" s="272">
        <v>1</v>
      </c>
      <c r="E25" s="250"/>
      <c r="F25" s="250"/>
      <c r="G25" s="249" t="s">
        <v>44</v>
      </c>
    </row>
    <row r="26" spans="1:7" ht="25.5" x14ac:dyDescent="0.2">
      <c r="A26" s="246">
        <v>23</v>
      </c>
      <c r="B26" s="252" t="s">
        <v>991</v>
      </c>
      <c r="C26" s="249" t="s">
        <v>42</v>
      </c>
      <c r="D26" s="272">
        <v>1</v>
      </c>
      <c r="E26" s="250"/>
      <c r="F26" s="250"/>
      <c r="G26" s="249" t="s">
        <v>44</v>
      </c>
    </row>
    <row r="27" spans="1:7" ht="25.5" x14ac:dyDescent="0.2">
      <c r="A27" s="246">
        <v>24</v>
      </c>
      <c r="B27" s="253" t="s">
        <v>940</v>
      </c>
      <c r="C27" s="249" t="s">
        <v>42</v>
      </c>
      <c r="D27" s="272">
        <v>1</v>
      </c>
      <c r="E27" s="250"/>
      <c r="F27" s="250"/>
      <c r="G27" s="249" t="s">
        <v>44</v>
      </c>
    </row>
    <row r="28" spans="1:7" ht="25.5" x14ac:dyDescent="0.2">
      <c r="A28" s="246">
        <v>25</v>
      </c>
      <c r="B28" s="253" t="s">
        <v>50</v>
      </c>
      <c r="C28" s="249" t="s">
        <v>42</v>
      </c>
      <c r="D28" s="272">
        <v>1</v>
      </c>
      <c r="E28" s="250"/>
      <c r="F28" s="250"/>
      <c r="G28" s="249" t="s">
        <v>44</v>
      </c>
    </row>
    <row r="29" spans="1:7" x14ac:dyDescent="0.2">
      <c r="A29" s="246">
        <v>26</v>
      </c>
      <c r="B29" s="247" t="s">
        <v>51</v>
      </c>
      <c r="C29" s="249" t="s">
        <v>42</v>
      </c>
      <c r="D29" s="272">
        <v>1</v>
      </c>
      <c r="E29" s="250"/>
      <c r="F29" s="250"/>
      <c r="G29" s="249" t="s">
        <v>44</v>
      </c>
    </row>
    <row r="30" spans="1:7" x14ac:dyDescent="0.2">
      <c r="A30" s="233">
        <v>27</v>
      </c>
      <c r="B30" s="234" t="s">
        <v>992</v>
      </c>
      <c r="C30" s="235" t="s">
        <v>588</v>
      </c>
      <c r="D30" s="269">
        <v>1</v>
      </c>
      <c r="E30" s="271">
        <v>0</v>
      </c>
      <c r="F30" s="240">
        <f t="shared" si="0"/>
        <v>0</v>
      </c>
      <c r="G30" s="234"/>
    </row>
    <row r="31" spans="1:7" x14ac:dyDescent="0.2">
      <c r="A31" s="233">
        <v>28</v>
      </c>
      <c r="B31" s="234" t="s">
        <v>52</v>
      </c>
      <c r="C31" s="235" t="s">
        <v>588</v>
      </c>
      <c r="D31" s="269">
        <v>1</v>
      </c>
      <c r="E31" s="271">
        <v>0</v>
      </c>
      <c r="F31" s="240">
        <f t="shared" si="0"/>
        <v>0</v>
      </c>
      <c r="G31" s="234"/>
    </row>
    <row r="32" spans="1:7" x14ac:dyDescent="0.2">
      <c r="A32" s="233">
        <v>29</v>
      </c>
      <c r="B32" s="234" t="s">
        <v>53</v>
      </c>
      <c r="C32" s="235" t="s">
        <v>588</v>
      </c>
      <c r="D32" s="269">
        <v>1</v>
      </c>
      <c r="E32" s="271">
        <v>0</v>
      </c>
      <c r="F32" s="240">
        <f t="shared" si="0"/>
        <v>0</v>
      </c>
      <c r="G32" s="234"/>
    </row>
    <row r="33" spans="1:7" x14ac:dyDescent="0.2">
      <c r="A33" s="233">
        <v>30</v>
      </c>
      <c r="B33" s="234" t="s">
        <v>606</v>
      </c>
      <c r="C33" s="235" t="s">
        <v>588</v>
      </c>
      <c r="D33" s="269">
        <v>1</v>
      </c>
      <c r="E33" s="271">
        <v>0</v>
      </c>
      <c r="F33" s="240">
        <f t="shared" si="0"/>
        <v>0</v>
      </c>
      <c r="G33" s="234"/>
    </row>
    <row r="34" spans="1:7" x14ac:dyDescent="0.2">
      <c r="A34" s="535" t="s">
        <v>1346</v>
      </c>
      <c r="B34" s="535"/>
      <c r="C34" s="535"/>
      <c r="D34" s="535"/>
      <c r="E34" s="535"/>
      <c r="F34" s="147">
        <f>SUM(F4:F33)</f>
        <v>0</v>
      </c>
      <c r="G34" s="234"/>
    </row>
  </sheetData>
  <sheetProtection algorithmName="SHA-512" hashValue="mnyNAzdFLJ4TrnuCVu4cBfQAuXXdBAcebZ77dQkYZUBCy1YUGAe/KFOcqs56h1KCquLAODHbqErkNiTkZIiEXQ==" saltValue="hIxImWafJmcByjL+rTe+KA==" spinCount="100000" sheet="1" objects="1" scenarios="1"/>
  <protectedRanges>
    <protectedRange sqref="E30:E33" name="Vahemik3"/>
    <protectedRange sqref="E7:E23" name="Vahemik2"/>
    <protectedRange sqref="E4:E5" name="Vahemik1"/>
  </protectedRanges>
  <mergeCells count="1">
    <mergeCell ref="A34:E3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F9DB-9CB1-45C0-9EC0-D1CD7D519B8A}">
  <dimension ref="A1:M141"/>
  <sheetViews>
    <sheetView workbookViewId="0"/>
  </sheetViews>
  <sheetFormatPr defaultColWidth="9.140625" defaultRowHeight="12.75" x14ac:dyDescent="0.2"/>
  <cols>
    <col min="1" max="1" width="6.42578125" style="407" bestFit="1" customWidth="1"/>
    <col min="2" max="2" width="54.42578125" style="419" customWidth="1"/>
    <col min="3" max="3" width="34.42578125" style="428" customWidth="1"/>
    <col min="4" max="4" width="14.140625" style="419" bestFit="1" customWidth="1"/>
    <col min="5" max="5" width="28.7109375" style="420" customWidth="1"/>
    <col min="6" max="6" width="6.42578125" style="424" bestFit="1" customWidth="1"/>
    <col min="7" max="7" width="4.7109375" style="419" bestFit="1" customWidth="1"/>
    <col min="8" max="8" width="15.85546875" style="422" customWidth="1"/>
    <col min="9" max="9" width="16.85546875" style="422" customWidth="1"/>
    <col min="10" max="13" width="9.140625" style="420"/>
    <col min="14" max="16384" width="9.140625" style="419"/>
  </cols>
  <sheetData>
    <row r="1" spans="1:9" x14ac:dyDescent="0.2">
      <c r="A1" s="134"/>
      <c r="B1" s="133" t="s">
        <v>1269</v>
      </c>
    </row>
    <row r="2" spans="1:9" x14ac:dyDescent="0.2">
      <c r="B2" s="96" t="s">
        <v>993</v>
      </c>
    </row>
    <row r="3" spans="1:9" x14ac:dyDescent="0.2">
      <c r="A3" s="162" t="s">
        <v>576</v>
      </c>
      <c r="B3" s="128" t="s">
        <v>180</v>
      </c>
      <c r="C3" s="164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433" t="s">
        <v>183</v>
      </c>
      <c r="B4" s="111" t="s">
        <v>184</v>
      </c>
      <c r="C4" s="439"/>
      <c r="D4" s="440"/>
      <c r="E4" s="58"/>
      <c r="F4" s="436"/>
      <c r="G4" s="440"/>
      <c r="H4" s="438"/>
      <c r="I4" s="438">
        <f>SUM(I5:I82)</f>
        <v>0</v>
      </c>
    </row>
    <row r="5" spans="1:9" x14ac:dyDescent="0.2">
      <c r="A5" s="408" t="s">
        <v>185</v>
      </c>
      <c r="B5" s="409" t="s">
        <v>186</v>
      </c>
      <c r="C5" s="429"/>
      <c r="D5" s="9" t="s">
        <v>60</v>
      </c>
      <c r="E5" s="409" t="s">
        <v>187</v>
      </c>
      <c r="F5" s="13">
        <v>2</v>
      </c>
      <c r="G5" s="408" t="s">
        <v>42</v>
      </c>
      <c r="H5" s="432">
        <v>0</v>
      </c>
      <c r="I5" s="423">
        <f t="shared" ref="I5:I68" si="0">F5*H5</f>
        <v>0</v>
      </c>
    </row>
    <row r="6" spans="1:9" x14ac:dyDescent="0.2">
      <c r="A6" s="408" t="s">
        <v>188</v>
      </c>
      <c r="B6" s="409" t="s">
        <v>189</v>
      </c>
      <c r="C6" s="429"/>
      <c r="D6" s="9" t="s">
        <v>60</v>
      </c>
      <c r="E6" s="409" t="s">
        <v>190</v>
      </c>
      <c r="F6" s="13">
        <v>2</v>
      </c>
      <c r="G6" s="408" t="s">
        <v>42</v>
      </c>
      <c r="H6" s="432">
        <v>0</v>
      </c>
      <c r="I6" s="423">
        <f t="shared" si="0"/>
        <v>0</v>
      </c>
    </row>
    <row r="7" spans="1:9" x14ac:dyDescent="0.2">
      <c r="A7" s="408" t="s">
        <v>191</v>
      </c>
      <c r="B7" s="409" t="s">
        <v>192</v>
      </c>
      <c r="C7" s="429"/>
      <c r="D7" s="9" t="s">
        <v>60</v>
      </c>
      <c r="E7" s="409" t="s">
        <v>193</v>
      </c>
      <c r="F7" s="13">
        <v>2</v>
      </c>
      <c r="G7" s="408" t="s">
        <v>42</v>
      </c>
      <c r="H7" s="432">
        <v>0</v>
      </c>
      <c r="I7" s="423">
        <f t="shared" si="0"/>
        <v>0</v>
      </c>
    </row>
    <row r="8" spans="1:9" x14ac:dyDescent="0.2">
      <c r="A8" s="408" t="s">
        <v>194</v>
      </c>
      <c r="B8" s="409" t="s">
        <v>195</v>
      </c>
      <c r="C8" s="429"/>
      <c r="D8" s="9" t="s">
        <v>60</v>
      </c>
      <c r="E8" s="409" t="s">
        <v>196</v>
      </c>
      <c r="F8" s="13">
        <v>1</v>
      </c>
      <c r="G8" s="408" t="s">
        <v>42</v>
      </c>
      <c r="H8" s="432">
        <v>0</v>
      </c>
      <c r="I8" s="423">
        <f t="shared" si="0"/>
        <v>0</v>
      </c>
    </row>
    <row r="9" spans="1:9" x14ac:dyDescent="0.2">
      <c r="A9" s="408" t="s">
        <v>197</v>
      </c>
      <c r="B9" s="409" t="s">
        <v>198</v>
      </c>
      <c r="C9" s="429"/>
      <c r="D9" s="9" t="s">
        <v>60</v>
      </c>
      <c r="E9" s="409" t="s">
        <v>199</v>
      </c>
      <c r="F9" s="13">
        <v>2</v>
      </c>
      <c r="G9" s="408" t="s">
        <v>42</v>
      </c>
      <c r="H9" s="432">
        <v>0</v>
      </c>
      <c r="I9" s="423">
        <f t="shared" si="0"/>
        <v>0</v>
      </c>
    </row>
    <row r="10" spans="1:9" x14ac:dyDescent="0.2">
      <c r="A10" s="408" t="s">
        <v>200</v>
      </c>
      <c r="B10" s="409" t="s">
        <v>201</v>
      </c>
      <c r="C10" s="429"/>
      <c r="D10" s="9" t="s">
        <v>60</v>
      </c>
      <c r="E10" s="409" t="s">
        <v>202</v>
      </c>
      <c r="F10" s="13">
        <v>6</v>
      </c>
      <c r="G10" s="408" t="s">
        <v>42</v>
      </c>
      <c r="H10" s="432">
        <v>0</v>
      </c>
      <c r="I10" s="423">
        <f t="shared" si="0"/>
        <v>0</v>
      </c>
    </row>
    <row r="11" spans="1:9" x14ac:dyDescent="0.2">
      <c r="A11" s="408" t="s">
        <v>203</v>
      </c>
      <c r="B11" s="409" t="s">
        <v>204</v>
      </c>
      <c r="C11" s="429"/>
      <c r="D11" s="9" t="s">
        <v>60</v>
      </c>
      <c r="E11" s="409" t="s">
        <v>205</v>
      </c>
      <c r="F11" s="13">
        <v>4</v>
      </c>
      <c r="G11" s="408" t="s">
        <v>42</v>
      </c>
      <c r="H11" s="432">
        <v>0</v>
      </c>
      <c r="I11" s="423">
        <f t="shared" si="0"/>
        <v>0</v>
      </c>
    </row>
    <row r="12" spans="1:9" x14ac:dyDescent="0.2">
      <c r="A12" s="408" t="s">
        <v>206</v>
      </c>
      <c r="B12" s="411" t="s">
        <v>207</v>
      </c>
      <c r="C12" s="412" t="s">
        <v>208</v>
      </c>
      <c r="D12" s="9" t="s">
        <v>60</v>
      </c>
      <c r="E12" s="411" t="s">
        <v>72</v>
      </c>
      <c r="F12" s="14" t="s">
        <v>132</v>
      </c>
      <c r="G12" s="410" t="s">
        <v>61</v>
      </c>
      <c r="H12" s="432">
        <v>0</v>
      </c>
      <c r="I12" s="423">
        <f t="shared" si="0"/>
        <v>0</v>
      </c>
    </row>
    <row r="13" spans="1:9" x14ac:dyDescent="0.2">
      <c r="A13" s="408" t="s">
        <v>209</v>
      </c>
      <c r="B13" s="411" t="s">
        <v>210</v>
      </c>
      <c r="C13" s="429" t="s">
        <v>211</v>
      </c>
      <c r="D13" s="4" t="s">
        <v>76</v>
      </c>
      <c r="E13" s="411" t="s">
        <v>212</v>
      </c>
      <c r="F13" s="14" t="s">
        <v>135</v>
      </c>
      <c r="G13" s="410" t="s">
        <v>61</v>
      </c>
      <c r="H13" s="432">
        <v>0</v>
      </c>
      <c r="I13" s="423">
        <f t="shared" si="0"/>
        <v>0</v>
      </c>
    </row>
    <row r="14" spans="1:9" x14ac:dyDescent="0.2">
      <c r="A14" s="408" t="s">
        <v>213</v>
      </c>
      <c r="B14" s="411" t="s">
        <v>126</v>
      </c>
      <c r="C14" s="429" t="s">
        <v>214</v>
      </c>
      <c r="D14" s="4" t="s">
        <v>76</v>
      </c>
      <c r="E14" s="411" t="s">
        <v>215</v>
      </c>
      <c r="F14" s="14" t="s">
        <v>359</v>
      </c>
      <c r="G14" s="410" t="s">
        <v>61</v>
      </c>
      <c r="H14" s="432">
        <v>0</v>
      </c>
      <c r="I14" s="423">
        <f t="shared" si="0"/>
        <v>0</v>
      </c>
    </row>
    <row r="15" spans="1:9" x14ac:dyDescent="0.2">
      <c r="A15" s="408" t="s">
        <v>216</v>
      </c>
      <c r="B15" s="411" t="s">
        <v>217</v>
      </c>
      <c r="C15" s="429" t="s">
        <v>218</v>
      </c>
      <c r="D15" s="4" t="s">
        <v>76</v>
      </c>
      <c r="E15" s="411" t="s">
        <v>219</v>
      </c>
      <c r="F15" s="14" t="s">
        <v>135</v>
      </c>
      <c r="G15" s="410" t="s">
        <v>61</v>
      </c>
      <c r="H15" s="432">
        <v>0</v>
      </c>
      <c r="I15" s="423">
        <f t="shared" si="0"/>
        <v>0</v>
      </c>
    </row>
    <row r="16" spans="1:9" ht="76.5" x14ac:dyDescent="0.2">
      <c r="A16" s="408" t="s">
        <v>221</v>
      </c>
      <c r="B16" s="412" t="s">
        <v>222</v>
      </c>
      <c r="C16" s="412" t="s">
        <v>223</v>
      </c>
      <c r="D16" s="9" t="s">
        <v>60</v>
      </c>
      <c r="E16" s="409" t="s">
        <v>58</v>
      </c>
      <c r="F16" s="14" t="s">
        <v>183</v>
      </c>
      <c r="G16" s="410" t="s">
        <v>61</v>
      </c>
      <c r="H16" s="432">
        <v>0</v>
      </c>
      <c r="I16" s="423">
        <f t="shared" si="0"/>
        <v>0</v>
      </c>
    </row>
    <row r="17" spans="1:9" ht="25.5" x14ac:dyDescent="0.2">
      <c r="A17" s="408" t="s">
        <v>225</v>
      </c>
      <c r="B17" s="412" t="s">
        <v>226</v>
      </c>
      <c r="C17" s="412" t="s">
        <v>64</v>
      </c>
      <c r="D17" s="9" t="s">
        <v>60</v>
      </c>
      <c r="E17" s="409" t="s">
        <v>63</v>
      </c>
      <c r="F17" s="14" t="s">
        <v>183</v>
      </c>
      <c r="G17" s="410" t="s">
        <v>61</v>
      </c>
      <c r="H17" s="432">
        <v>0</v>
      </c>
      <c r="I17" s="423">
        <f t="shared" si="0"/>
        <v>0</v>
      </c>
    </row>
    <row r="18" spans="1:9" s="421" customFormat="1" ht="76.5" x14ac:dyDescent="0.25">
      <c r="A18" s="408" t="s">
        <v>227</v>
      </c>
      <c r="B18" s="412" t="s">
        <v>228</v>
      </c>
      <c r="C18" s="412" t="s">
        <v>229</v>
      </c>
      <c r="D18" s="9" t="s">
        <v>60</v>
      </c>
      <c r="E18" s="412" t="s">
        <v>65</v>
      </c>
      <c r="F18" s="13">
        <v>1</v>
      </c>
      <c r="G18" s="410" t="s">
        <v>61</v>
      </c>
      <c r="H18" s="432">
        <v>0</v>
      </c>
      <c r="I18" s="423">
        <f t="shared" si="0"/>
        <v>0</v>
      </c>
    </row>
    <row r="19" spans="1:9" ht="76.5" x14ac:dyDescent="0.2">
      <c r="A19" s="408" t="s">
        <v>230</v>
      </c>
      <c r="B19" s="412" t="s">
        <v>231</v>
      </c>
      <c r="C19" s="412" t="s">
        <v>232</v>
      </c>
      <c r="D19" s="9" t="s">
        <v>60</v>
      </c>
      <c r="E19" s="409" t="s">
        <v>66</v>
      </c>
      <c r="F19" s="14">
        <v>1</v>
      </c>
      <c r="G19" s="410" t="s">
        <v>61</v>
      </c>
      <c r="H19" s="432">
        <v>0</v>
      </c>
      <c r="I19" s="423">
        <f t="shared" si="0"/>
        <v>0</v>
      </c>
    </row>
    <row r="20" spans="1:9" ht="38.25" x14ac:dyDescent="0.2">
      <c r="A20" s="408" t="s">
        <v>233</v>
      </c>
      <c r="B20" s="412" t="s">
        <v>234</v>
      </c>
      <c r="C20" s="412" t="s">
        <v>235</v>
      </c>
      <c r="D20" s="9" t="s">
        <v>60</v>
      </c>
      <c r="E20" s="409" t="s">
        <v>67</v>
      </c>
      <c r="F20" s="14">
        <v>1</v>
      </c>
      <c r="G20" s="410" t="s">
        <v>61</v>
      </c>
      <c r="H20" s="432">
        <v>0</v>
      </c>
      <c r="I20" s="423">
        <f t="shared" si="0"/>
        <v>0</v>
      </c>
    </row>
    <row r="21" spans="1:9" ht="51" x14ac:dyDescent="0.2">
      <c r="A21" s="408" t="s">
        <v>236</v>
      </c>
      <c r="B21" s="412" t="s">
        <v>237</v>
      </c>
      <c r="C21" s="412" t="s">
        <v>238</v>
      </c>
      <c r="D21" s="9" t="s">
        <v>60</v>
      </c>
      <c r="E21" s="409" t="s">
        <v>68</v>
      </c>
      <c r="F21" s="14">
        <v>1</v>
      </c>
      <c r="G21" s="410" t="s">
        <v>61</v>
      </c>
      <c r="H21" s="432">
        <v>0</v>
      </c>
      <c r="I21" s="423">
        <f t="shared" si="0"/>
        <v>0</v>
      </c>
    </row>
    <row r="22" spans="1:9" ht="51" x14ac:dyDescent="0.2">
      <c r="A22" s="408" t="s">
        <v>239</v>
      </c>
      <c r="B22" s="412" t="s">
        <v>240</v>
      </c>
      <c r="C22" s="412" t="s">
        <v>241</v>
      </c>
      <c r="D22" s="9" t="s">
        <v>60</v>
      </c>
      <c r="E22" s="409" t="s">
        <v>69</v>
      </c>
      <c r="F22" s="14">
        <v>4</v>
      </c>
      <c r="G22" s="410" t="s">
        <v>61</v>
      </c>
      <c r="H22" s="432">
        <v>0</v>
      </c>
      <c r="I22" s="423">
        <f t="shared" si="0"/>
        <v>0</v>
      </c>
    </row>
    <row r="23" spans="1:9" ht="51" x14ac:dyDescent="0.2">
      <c r="A23" s="408" t="s">
        <v>242</v>
      </c>
      <c r="B23" s="412" t="s">
        <v>243</v>
      </c>
      <c r="C23" s="412" t="s">
        <v>244</v>
      </c>
      <c r="D23" s="9" t="s">
        <v>60</v>
      </c>
      <c r="E23" s="409" t="s">
        <v>71</v>
      </c>
      <c r="F23" s="14">
        <v>7</v>
      </c>
      <c r="G23" s="410" t="s">
        <v>61</v>
      </c>
      <c r="H23" s="432">
        <v>0</v>
      </c>
      <c r="I23" s="423">
        <f t="shared" si="0"/>
        <v>0</v>
      </c>
    </row>
    <row r="24" spans="1:9" ht="51" x14ac:dyDescent="0.2">
      <c r="A24" s="408" t="s">
        <v>245</v>
      </c>
      <c r="B24" s="412" t="s">
        <v>246</v>
      </c>
      <c r="C24" s="412" t="s">
        <v>247</v>
      </c>
      <c r="D24" s="9" t="s">
        <v>60</v>
      </c>
      <c r="E24" s="409" t="s">
        <v>70</v>
      </c>
      <c r="F24" s="14">
        <v>1</v>
      </c>
      <c r="G24" s="410" t="s">
        <v>61</v>
      </c>
      <c r="H24" s="432">
        <v>0</v>
      </c>
      <c r="I24" s="423">
        <f t="shared" si="0"/>
        <v>0</v>
      </c>
    </row>
    <row r="25" spans="1:9" x14ac:dyDescent="0.2">
      <c r="A25" s="408" t="s">
        <v>248</v>
      </c>
      <c r="B25" s="412" t="s">
        <v>249</v>
      </c>
      <c r="C25" s="412" t="s">
        <v>250</v>
      </c>
      <c r="D25" s="9" t="s">
        <v>60</v>
      </c>
      <c r="E25" s="409" t="s">
        <v>250</v>
      </c>
      <c r="F25" s="14">
        <v>1</v>
      </c>
      <c r="G25" s="410" t="s">
        <v>61</v>
      </c>
      <c r="H25" s="432">
        <v>0</v>
      </c>
      <c r="I25" s="423">
        <f t="shared" si="0"/>
        <v>0</v>
      </c>
    </row>
    <row r="26" spans="1:9" x14ac:dyDescent="0.2">
      <c r="A26" s="408" t="s">
        <v>251</v>
      </c>
      <c r="B26" s="411" t="s">
        <v>252</v>
      </c>
      <c r="C26" s="429" t="s">
        <v>92</v>
      </c>
      <c r="D26" s="9" t="s">
        <v>60</v>
      </c>
      <c r="E26" s="409" t="s">
        <v>92</v>
      </c>
      <c r="F26" s="14">
        <v>1</v>
      </c>
      <c r="G26" s="410" t="s">
        <v>61</v>
      </c>
      <c r="H26" s="432">
        <v>0</v>
      </c>
      <c r="I26" s="423">
        <f t="shared" si="0"/>
        <v>0</v>
      </c>
    </row>
    <row r="27" spans="1:9" x14ac:dyDescent="0.2">
      <c r="A27" s="408" t="s">
        <v>253</v>
      </c>
      <c r="B27" s="411" t="s">
        <v>727</v>
      </c>
      <c r="C27" s="429" t="s">
        <v>255</v>
      </c>
      <c r="D27" s="15" t="s">
        <v>76</v>
      </c>
      <c r="E27" s="411" t="s">
        <v>728</v>
      </c>
      <c r="F27" s="14" t="s">
        <v>183</v>
      </c>
      <c r="G27" s="410" t="s">
        <v>61</v>
      </c>
      <c r="H27" s="432">
        <v>0</v>
      </c>
      <c r="I27" s="423">
        <f t="shared" si="0"/>
        <v>0</v>
      </c>
    </row>
    <row r="28" spans="1:9" x14ac:dyDescent="0.2">
      <c r="A28" s="408" t="s">
        <v>257</v>
      </c>
      <c r="B28" s="16" t="s">
        <v>258</v>
      </c>
      <c r="C28" s="412"/>
      <c r="D28" s="9" t="s">
        <v>60</v>
      </c>
      <c r="E28" s="16" t="s">
        <v>94</v>
      </c>
      <c r="F28" s="14">
        <v>2</v>
      </c>
      <c r="G28" s="410" t="s">
        <v>61</v>
      </c>
      <c r="H28" s="432">
        <v>0</v>
      </c>
      <c r="I28" s="423">
        <f t="shared" si="0"/>
        <v>0</v>
      </c>
    </row>
    <row r="29" spans="1:9" x14ac:dyDescent="0.2">
      <c r="A29" s="408" t="s">
        <v>259</v>
      </c>
      <c r="B29" s="411" t="s">
        <v>260</v>
      </c>
      <c r="C29" s="412"/>
      <c r="D29" s="9" t="s">
        <v>60</v>
      </c>
      <c r="E29" s="411" t="s">
        <v>261</v>
      </c>
      <c r="F29" s="14" t="s">
        <v>109</v>
      </c>
      <c r="G29" s="410" t="s">
        <v>61</v>
      </c>
      <c r="H29" s="432">
        <v>0</v>
      </c>
      <c r="I29" s="423">
        <f t="shared" si="0"/>
        <v>0</v>
      </c>
    </row>
    <row r="30" spans="1:9" x14ac:dyDescent="0.2">
      <c r="A30" s="408" t="s">
        <v>262</v>
      </c>
      <c r="B30" s="16" t="s">
        <v>730</v>
      </c>
      <c r="C30" s="412"/>
      <c r="D30" s="9" t="s">
        <v>60</v>
      </c>
      <c r="E30" s="411" t="s">
        <v>264</v>
      </c>
      <c r="F30" s="14" t="s">
        <v>183</v>
      </c>
      <c r="G30" s="410" t="s">
        <v>61</v>
      </c>
      <c r="H30" s="432">
        <v>0</v>
      </c>
      <c r="I30" s="423">
        <f t="shared" si="0"/>
        <v>0</v>
      </c>
    </row>
    <row r="31" spans="1:9" x14ac:dyDescent="0.2">
      <c r="A31" s="408" t="s">
        <v>265</v>
      </c>
      <c r="B31" s="16" t="s">
        <v>941</v>
      </c>
      <c r="C31" s="412"/>
      <c r="D31" s="9" t="s">
        <v>60</v>
      </c>
      <c r="E31" s="411" t="s">
        <v>267</v>
      </c>
      <c r="F31" s="14" t="s">
        <v>109</v>
      </c>
      <c r="G31" s="410" t="s">
        <v>61</v>
      </c>
      <c r="H31" s="432">
        <v>0</v>
      </c>
      <c r="I31" s="423">
        <f t="shared" si="0"/>
        <v>0</v>
      </c>
    </row>
    <row r="32" spans="1:9" x14ac:dyDescent="0.2">
      <c r="A32" s="408" t="s">
        <v>269</v>
      </c>
      <c r="B32" s="411" t="s">
        <v>270</v>
      </c>
      <c r="C32" s="429" t="s">
        <v>83</v>
      </c>
      <c r="D32" s="4" t="s">
        <v>76</v>
      </c>
      <c r="E32" s="411" t="s">
        <v>271</v>
      </c>
      <c r="F32" s="14" t="s">
        <v>183</v>
      </c>
      <c r="G32" s="410" t="s">
        <v>61</v>
      </c>
      <c r="H32" s="432">
        <v>0</v>
      </c>
      <c r="I32" s="423">
        <f t="shared" si="0"/>
        <v>0</v>
      </c>
    </row>
    <row r="33" spans="1:9" x14ac:dyDescent="0.2">
      <c r="A33" s="408" t="s">
        <v>272</v>
      </c>
      <c r="B33" s="411" t="s">
        <v>273</v>
      </c>
      <c r="C33" s="429" t="s">
        <v>84</v>
      </c>
      <c r="D33" s="4" t="s">
        <v>76</v>
      </c>
      <c r="E33" s="411" t="s">
        <v>274</v>
      </c>
      <c r="F33" s="14" t="s">
        <v>275</v>
      </c>
      <c r="G33" s="410" t="s">
        <v>61</v>
      </c>
      <c r="H33" s="432">
        <v>0</v>
      </c>
      <c r="I33" s="423">
        <f t="shared" si="0"/>
        <v>0</v>
      </c>
    </row>
    <row r="34" spans="1:9" x14ac:dyDescent="0.2">
      <c r="A34" s="408" t="s">
        <v>276</v>
      </c>
      <c r="B34" s="15" t="s">
        <v>273</v>
      </c>
      <c r="C34" s="105" t="s">
        <v>277</v>
      </c>
      <c r="D34" s="4" t="s">
        <v>76</v>
      </c>
      <c r="E34" s="15" t="s">
        <v>278</v>
      </c>
      <c r="F34" s="14" t="s">
        <v>109</v>
      </c>
      <c r="G34" s="6" t="s">
        <v>61</v>
      </c>
      <c r="H34" s="432">
        <v>0</v>
      </c>
      <c r="I34" s="423">
        <f t="shared" si="0"/>
        <v>0</v>
      </c>
    </row>
    <row r="35" spans="1:9" x14ac:dyDescent="0.2">
      <c r="A35" s="408" t="s">
        <v>280</v>
      </c>
      <c r="B35" s="411" t="s">
        <v>126</v>
      </c>
      <c r="C35" s="429" t="s">
        <v>82</v>
      </c>
      <c r="D35" s="4" t="s">
        <v>76</v>
      </c>
      <c r="E35" s="411" t="s">
        <v>281</v>
      </c>
      <c r="F35" s="14" t="s">
        <v>183</v>
      </c>
      <c r="G35" s="410" t="s">
        <v>61</v>
      </c>
      <c r="H35" s="432">
        <v>0</v>
      </c>
      <c r="I35" s="423">
        <f t="shared" si="0"/>
        <v>0</v>
      </c>
    </row>
    <row r="36" spans="1:9" x14ac:dyDescent="0.2">
      <c r="A36" s="408" t="s">
        <v>282</v>
      </c>
      <c r="B36" s="411" t="s">
        <v>79</v>
      </c>
      <c r="C36" s="429" t="s">
        <v>283</v>
      </c>
      <c r="D36" s="4" t="s">
        <v>76</v>
      </c>
      <c r="E36" s="411" t="s">
        <v>284</v>
      </c>
      <c r="F36" s="14" t="s">
        <v>109</v>
      </c>
      <c r="G36" s="410" t="s">
        <v>61</v>
      </c>
      <c r="H36" s="432">
        <v>0</v>
      </c>
      <c r="I36" s="423">
        <f t="shared" si="0"/>
        <v>0</v>
      </c>
    </row>
    <row r="37" spans="1:9" x14ac:dyDescent="0.2">
      <c r="A37" s="408" t="s">
        <v>285</v>
      </c>
      <c r="B37" s="411" t="s">
        <v>79</v>
      </c>
      <c r="C37" s="429" t="s">
        <v>286</v>
      </c>
      <c r="D37" s="4" t="s">
        <v>76</v>
      </c>
      <c r="E37" s="411" t="s">
        <v>287</v>
      </c>
      <c r="F37" s="14" t="s">
        <v>109</v>
      </c>
      <c r="G37" s="410" t="s">
        <v>61</v>
      </c>
      <c r="H37" s="432">
        <v>0</v>
      </c>
      <c r="I37" s="423">
        <f t="shared" si="0"/>
        <v>0</v>
      </c>
    </row>
    <row r="38" spans="1:9" x14ac:dyDescent="0.2">
      <c r="A38" s="408" t="s">
        <v>288</v>
      </c>
      <c r="B38" s="411" t="s">
        <v>79</v>
      </c>
      <c r="C38" s="429" t="s">
        <v>289</v>
      </c>
      <c r="D38" s="4" t="s">
        <v>76</v>
      </c>
      <c r="E38" s="413">
        <v>1985600000</v>
      </c>
      <c r="F38" s="14">
        <v>4</v>
      </c>
      <c r="G38" s="410" t="s">
        <v>61</v>
      </c>
      <c r="H38" s="432">
        <v>0</v>
      </c>
      <c r="I38" s="423">
        <f t="shared" si="0"/>
        <v>0</v>
      </c>
    </row>
    <row r="39" spans="1:9" x14ac:dyDescent="0.2">
      <c r="A39" s="408" t="s">
        <v>290</v>
      </c>
      <c r="B39" s="411" t="s">
        <v>291</v>
      </c>
      <c r="C39" s="429" t="s">
        <v>292</v>
      </c>
      <c r="D39" s="4" t="s">
        <v>76</v>
      </c>
      <c r="E39" s="411" t="s">
        <v>293</v>
      </c>
      <c r="F39" s="14" t="s">
        <v>183</v>
      </c>
      <c r="G39" s="410" t="s">
        <v>61</v>
      </c>
      <c r="H39" s="432">
        <v>0</v>
      </c>
      <c r="I39" s="423">
        <f t="shared" si="0"/>
        <v>0</v>
      </c>
    </row>
    <row r="40" spans="1:9" x14ac:dyDescent="0.2">
      <c r="A40" s="408" t="s">
        <v>294</v>
      </c>
      <c r="B40" s="411" t="s">
        <v>295</v>
      </c>
      <c r="C40" s="429" t="s">
        <v>296</v>
      </c>
      <c r="D40" s="4" t="s">
        <v>76</v>
      </c>
      <c r="E40" s="411" t="s">
        <v>297</v>
      </c>
      <c r="F40" s="14" t="s">
        <v>268</v>
      </c>
      <c r="G40" s="410" t="s">
        <v>61</v>
      </c>
      <c r="H40" s="432">
        <v>0</v>
      </c>
      <c r="I40" s="423">
        <f t="shared" si="0"/>
        <v>0</v>
      </c>
    </row>
    <row r="41" spans="1:9" x14ac:dyDescent="0.2">
      <c r="A41" s="408" t="s">
        <v>298</v>
      </c>
      <c r="B41" s="411" t="s">
        <v>79</v>
      </c>
      <c r="C41" s="429" t="s">
        <v>299</v>
      </c>
      <c r="D41" s="4" t="s">
        <v>76</v>
      </c>
      <c r="E41" s="413">
        <v>1527620000</v>
      </c>
      <c r="F41" s="14">
        <v>2</v>
      </c>
      <c r="G41" s="410" t="s">
        <v>61</v>
      </c>
      <c r="H41" s="432">
        <v>0</v>
      </c>
      <c r="I41" s="423">
        <f t="shared" si="0"/>
        <v>0</v>
      </c>
    </row>
    <row r="42" spans="1:9" x14ac:dyDescent="0.2">
      <c r="A42" s="408" t="s">
        <v>300</v>
      </c>
      <c r="B42" s="411" t="s">
        <v>79</v>
      </c>
      <c r="C42" s="429" t="s">
        <v>301</v>
      </c>
      <c r="D42" s="4" t="s">
        <v>76</v>
      </c>
      <c r="E42" s="413">
        <v>1527890000</v>
      </c>
      <c r="F42" s="14">
        <v>1</v>
      </c>
      <c r="G42" s="410" t="s">
        <v>61</v>
      </c>
      <c r="H42" s="432">
        <v>0</v>
      </c>
      <c r="I42" s="423">
        <f t="shared" si="0"/>
        <v>0</v>
      </c>
    </row>
    <row r="43" spans="1:9" x14ac:dyDescent="0.2">
      <c r="A43" s="408" t="s">
        <v>302</v>
      </c>
      <c r="B43" s="411" t="s">
        <v>126</v>
      </c>
      <c r="C43" s="429" t="s">
        <v>303</v>
      </c>
      <c r="D43" s="4" t="s">
        <v>76</v>
      </c>
      <c r="E43" s="411" t="s">
        <v>304</v>
      </c>
      <c r="F43" s="14" t="s">
        <v>183</v>
      </c>
      <c r="G43" s="410" t="s">
        <v>61</v>
      </c>
      <c r="H43" s="432">
        <v>0</v>
      </c>
      <c r="I43" s="423">
        <f t="shared" si="0"/>
        <v>0</v>
      </c>
    </row>
    <row r="44" spans="1:9" ht="25.5" x14ac:dyDescent="0.2">
      <c r="A44" s="408" t="s">
        <v>305</v>
      </c>
      <c r="B44" s="411" t="s">
        <v>306</v>
      </c>
      <c r="C44" s="429" t="s">
        <v>994</v>
      </c>
      <c r="D44" s="18" t="s">
        <v>100</v>
      </c>
      <c r="E44" s="413">
        <v>2904603</v>
      </c>
      <c r="F44" s="14" t="s">
        <v>183</v>
      </c>
      <c r="G44" s="410" t="s">
        <v>61</v>
      </c>
      <c r="H44" s="432">
        <v>0</v>
      </c>
      <c r="I44" s="423">
        <f t="shared" si="0"/>
        <v>0</v>
      </c>
    </row>
    <row r="45" spans="1:9" ht="25.5" x14ac:dyDescent="0.2">
      <c r="A45" s="408" t="s">
        <v>308</v>
      </c>
      <c r="B45" s="411" t="s">
        <v>309</v>
      </c>
      <c r="C45" s="429" t="s">
        <v>943</v>
      </c>
      <c r="D45" s="18" t="s">
        <v>100</v>
      </c>
      <c r="E45" s="413">
        <v>2907077</v>
      </c>
      <c r="F45" s="14" t="s">
        <v>183</v>
      </c>
      <c r="G45" s="410" t="s">
        <v>61</v>
      </c>
      <c r="H45" s="432">
        <v>0</v>
      </c>
      <c r="I45" s="423">
        <f t="shared" si="0"/>
        <v>0</v>
      </c>
    </row>
    <row r="46" spans="1:9" ht="25.5" x14ac:dyDescent="0.2">
      <c r="A46" s="408" t="s">
        <v>311</v>
      </c>
      <c r="B46" s="15" t="s">
        <v>312</v>
      </c>
      <c r="C46" s="9" t="s">
        <v>313</v>
      </c>
      <c r="D46" s="18" t="s">
        <v>100</v>
      </c>
      <c r="E46" s="414">
        <v>2910119</v>
      </c>
      <c r="F46" s="14" t="s">
        <v>183</v>
      </c>
      <c r="G46" s="6" t="s">
        <v>61</v>
      </c>
      <c r="H46" s="432">
        <v>0</v>
      </c>
      <c r="I46" s="423">
        <f t="shared" si="0"/>
        <v>0</v>
      </c>
    </row>
    <row r="47" spans="1:9" ht="25.5" x14ac:dyDescent="0.2">
      <c r="A47" s="408" t="s">
        <v>314</v>
      </c>
      <c r="B47" s="15" t="s">
        <v>315</v>
      </c>
      <c r="C47" s="9" t="s">
        <v>316</v>
      </c>
      <c r="D47" s="18" t="s">
        <v>100</v>
      </c>
      <c r="E47" s="19">
        <v>2910123</v>
      </c>
      <c r="F47" s="14" t="s">
        <v>183</v>
      </c>
      <c r="G47" s="6" t="s">
        <v>61</v>
      </c>
      <c r="H47" s="432">
        <v>0</v>
      </c>
      <c r="I47" s="423">
        <f t="shared" si="0"/>
        <v>0</v>
      </c>
    </row>
    <row r="48" spans="1:9" x14ac:dyDescent="0.2">
      <c r="A48" s="408" t="s">
        <v>317</v>
      </c>
      <c r="B48" s="411" t="s">
        <v>318</v>
      </c>
      <c r="C48" s="429" t="s">
        <v>103</v>
      </c>
      <c r="D48" s="9" t="s">
        <v>60</v>
      </c>
      <c r="E48" s="411" t="s">
        <v>103</v>
      </c>
      <c r="F48" s="14" t="s">
        <v>109</v>
      </c>
      <c r="G48" s="410" t="s">
        <v>61</v>
      </c>
      <c r="H48" s="432">
        <v>0</v>
      </c>
      <c r="I48" s="423">
        <f t="shared" si="0"/>
        <v>0</v>
      </c>
    </row>
    <row r="49" spans="1:9" x14ac:dyDescent="0.2">
      <c r="A49" s="408" t="s">
        <v>319</v>
      </c>
      <c r="B49" s="16" t="s">
        <v>320</v>
      </c>
      <c r="C49" s="18" t="s">
        <v>321</v>
      </c>
      <c r="D49" s="9" t="s">
        <v>60</v>
      </c>
      <c r="E49" s="16" t="s">
        <v>321</v>
      </c>
      <c r="F49" s="14" t="s">
        <v>109</v>
      </c>
      <c r="G49" s="410" t="s">
        <v>61</v>
      </c>
      <c r="H49" s="432">
        <v>0</v>
      </c>
      <c r="I49" s="423">
        <f t="shared" si="0"/>
        <v>0</v>
      </c>
    </row>
    <row r="50" spans="1:9" x14ac:dyDescent="0.2">
      <c r="A50" s="408" t="s">
        <v>322</v>
      </c>
      <c r="B50" s="15" t="s">
        <v>126</v>
      </c>
      <c r="C50" s="105" t="s">
        <v>119</v>
      </c>
      <c r="D50" s="4" t="s">
        <v>76</v>
      </c>
      <c r="E50" s="15" t="s">
        <v>323</v>
      </c>
      <c r="F50" s="14" t="s">
        <v>279</v>
      </c>
      <c r="G50" s="6" t="s">
        <v>61</v>
      </c>
      <c r="H50" s="432">
        <v>0</v>
      </c>
      <c r="I50" s="423">
        <f t="shared" si="0"/>
        <v>0</v>
      </c>
    </row>
    <row r="51" spans="1:9" x14ac:dyDescent="0.2">
      <c r="A51" s="408" t="s">
        <v>324</v>
      </c>
      <c r="B51" s="19" t="s">
        <v>126</v>
      </c>
      <c r="C51" s="9" t="s">
        <v>125</v>
      </c>
      <c r="D51" s="4" t="s">
        <v>76</v>
      </c>
      <c r="E51" s="19">
        <v>1046410000</v>
      </c>
      <c r="F51" s="14" t="s">
        <v>142</v>
      </c>
      <c r="G51" s="6" t="s">
        <v>61</v>
      </c>
      <c r="H51" s="432">
        <v>0</v>
      </c>
      <c r="I51" s="423">
        <f t="shared" si="0"/>
        <v>0</v>
      </c>
    </row>
    <row r="52" spans="1:9" x14ac:dyDescent="0.2">
      <c r="A52" s="408" t="s">
        <v>328</v>
      </c>
      <c r="B52" s="15" t="s">
        <v>329</v>
      </c>
      <c r="C52" s="105" t="s">
        <v>122</v>
      </c>
      <c r="D52" s="4" t="s">
        <v>76</v>
      </c>
      <c r="E52" s="15" t="s">
        <v>738</v>
      </c>
      <c r="F52" s="14" t="s">
        <v>142</v>
      </c>
      <c r="G52" s="6" t="s">
        <v>61</v>
      </c>
      <c r="H52" s="432">
        <v>0</v>
      </c>
      <c r="I52" s="423">
        <f t="shared" si="0"/>
        <v>0</v>
      </c>
    </row>
    <row r="53" spans="1:9" x14ac:dyDescent="0.2">
      <c r="A53" s="408" t="s">
        <v>331</v>
      </c>
      <c r="B53" s="15" t="s">
        <v>325</v>
      </c>
      <c r="C53" s="105" t="s">
        <v>326</v>
      </c>
      <c r="D53" s="4" t="s">
        <v>76</v>
      </c>
      <c r="E53" s="15" t="s">
        <v>327</v>
      </c>
      <c r="F53" s="14" t="s">
        <v>279</v>
      </c>
      <c r="G53" s="6" t="s">
        <v>61</v>
      </c>
      <c r="H53" s="432">
        <v>0</v>
      </c>
      <c r="I53" s="423">
        <f t="shared" si="0"/>
        <v>0</v>
      </c>
    </row>
    <row r="54" spans="1:9" ht="25.5" x14ac:dyDescent="0.2">
      <c r="A54" s="408" t="s">
        <v>333</v>
      </c>
      <c r="B54" s="4" t="s">
        <v>128</v>
      </c>
      <c r="C54" s="73" t="s">
        <v>127</v>
      </c>
      <c r="D54" s="18" t="s">
        <v>100</v>
      </c>
      <c r="E54" s="19">
        <v>2906817</v>
      </c>
      <c r="F54" s="14">
        <v>8</v>
      </c>
      <c r="G54" s="74" t="s">
        <v>61</v>
      </c>
      <c r="H54" s="432">
        <v>0</v>
      </c>
      <c r="I54" s="423">
        <f t="shared" si="0"/>
        <v>0</v>
      </c>
    </row>
    <row r="55" spans="1:9" x14ac:dyDescent="0.2">
      <c r="A55" s="408" t="s">
        <v>337</v>
      </c>
      <c r="B55" s="15" t="s">
        <v>338</v>
      </c>
      <c r="C55" s="105" t="s">
        <v>111</v>
      </c>
      <c r="D55" s="4" t="s">
        <v>76</v>
      </c>
      <c r="E55" s="15" t="s">
        <v>339</v>
      </c>
      <c r="F55" s="14" t="s">
        <v>268</v>
      </c>
      <c r="G55" s="6" t="s">
        <v>61</v>
      </c>
      <c r="H55" s="432">
        <v>0</v>
      </c>
      <c r="I55" s="423">
        <f t="shared" si="0"/>
        <v>0</v>
      </c>
    </row>
    <row r="56" spans="1:9" ht="25.5" x14ac:dyDescent="0.2">
      <c r="A56" s="408" t="s">
        <v>340</v>
      </c>
      <c r="B56" s="411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410" t="s">
        <v>61</v>
      </c>
      <c r="H56" s="432">
        <v>0</v>
      </c>
      <c r="I56" s="423">
        <f t="shared" si="0"/>
        <v>0</v>
      </c>
    </row>
    <row r="57" spans="1:9" x14ac:dyDescent="0.2">
      <c r="A57" s="408" t="s">
        <v>342</v>
      </c>
      <c r="B57" s="411" t="s">
        <v>343</v>
      </c>
      <c r="C57" s="412"/>
      <c r="D57" s="9" t="s">
        <v>60</v>
      </c>
      <c r="E57" s="411" t="s">
        <v>97</v>
      </c>
      <c r="F57" s="14" t="s">
        <v>183</v>
      </c>
      <c r="G57" s="410" t="s">
        <v>61</v>
      </c>
      <c r="H57" s="432">
        <v>0</v>
      </c>
      <c r="I57" s="423">
        <f t="shared" si="0"/>
        <v>0</v>
      </c>
    </row>
    <row r="58" spans="1:9" x14ac:dyDescent="0.2">
      <c r="A58" s="408" t="s">
        <v>344</v>
      </c>
      <c r="B58" s="411" t="s">
        <v>345</v>
      </c>
      <c r="C58" s="429" t="s">
        <v>120</v>
      </c>
      <c r="D58" s="4" t="s">
        <v>76</v>
      </c>
      <c r="E58" s="411" t="s">
        <v>346</v>
      </c>
      <c r="F58" s="14" t="s">
        <v>121</v>
      </c>
      <c r="G58" s="410" t="s">
        <v>61</v>
      </c>
      <c r="H58" s="432">
        <v>0</v>
      </c>
      <c r="I58" s="423">
        <f t="shared" si="0"/>
        <v>0</v>
      </c>
    </row>
    <row r="59" spans="1:9" x14ac:dyDescent="0.2">
      <c r="A59" s="408" t="s">
        <v>348</v>
      </c>
      <c r="B59" s="411" t="s">
        <v>349</v>
      </c>
      <c r="C59" s="429" t="s">
        <v>350</v>
      </c>
      <c r="D59" s="4" t="s">
        <v>76</v>
      </c>
      <c r="E59" s="411" t="s">
        <v>351</v>
      </c>
      <c r="F59" s="14" t="s">
        <v>680</v>
      </c>
      <c r="G59" s="410" t="s">
        <v>61</v>
      </c>
      <c r="H59" s="432">
        <v>0</v>
      </c>
      <c r="I59" s="423">
        <f t="shared" si="0"/>
        <v>0</v>
      </c>
    </row>
    <row r="60" spans="1:9" x14ac:dyDescent="0.2">
      <c r="A60" s="408" t="s">
        <v>353</v>
      </c>
      <c r="B60" s="411" t="s">
        <v>210</v>
      </c>
      <c r="C60" s="429" t="s">
        <v>130</v>
      </c>
      <c r="D60" s="4" t="s">
        <v>76</v>
      </c>
      <c r="E60" s="411" t="s">
        <v>129</v>
      </c>
      <c r="F60" s="14" t="s">
        <v>983</v>
      </c>
      <c r="G60" s="410" t="s">
        <v>61</v>
      </c>
      <c r="H60" s="432">
        <v>0</v>
      </c>
      <c r="I60" s="423">
        <f t="shared" si="0"/>
        <v>0</v>
      </c>
    </row>
    <row r="61" spans="1:9" x14ac:dyDescent="0.2">
      <c r="A61" s="408" t="s">
        <v>355</v>
      </c>
      <c r="B61" s="411" t="s">
        <v>126</v>
      </c>
      <c r="C61" s="429" t="s">
        <v>131</v>
      </c>
      <c r="D61" s="4" t="s">
        <v>76</v>
      </c>
      <c r="E61" s="411" t="s">
        <v>356</v>
      </c>
      <c r="F61" s="14" t="s">
        <v>983</v>
      </c>
      <c r="G61" s="410" t="s">
        <v>61</v>
      </c>
      <c r="H61" s="432">
        <v>0</v>
      </c>
      <c r="I61" s="423">
        <f t="shared" si="0"/>
        <v>0</v>
      </c>
    </row>
    <row r="62" spans="1:9" x14ac:dyDescent="0.2">
      <c r="A62" s="408" t="s">
        <v>357</v>
      </c>
      <c r="B62" s="411" t="s">
        <v>210</v>
      </c>
      <c r="C62" s="429" t="s">
        <v>136</v>
      </c>
      <c r="D62" s="4" t="s">
        <v>76</v>
      </c>
      <c r="E62" s="411" t="s">
        <v>358</v>
      </c>
      <c r="F62" s="14" t="s">
        <v>359</v>
      </c>
      <c r="G62" s="410" t="s">
        <v>61</v>
      </c>
      <c r="H62" s="432">
        <v>0</v>
      </c>
      <c r="I62" s="423">
        <f t="shared" si="0"/>
        <v>0</v>
      </c>
    </row>
    <row r="63" spans="1:9" x14ac:dyDescent="0.2">
      <c r="A63" s="408" t="s">
        <v>360</v>
      </c>
      <c r="B63" s="411" t="s">
        <v>126</v>
      </c>
      <c r="C63" s="429" t="s">
        <v>138</v>
      </c>
      <c r="D63" s="4" t="s">
        <v>76</v>
      </c>
      <c r="E63" s="411" t="s">
        <v>361</v>
      </c>
      <c r="F63" s="14" t="s">
        <v>268</v>
      </c>
      <c r="G63" s="410" t="s">
        <v>61</v>
      </c>
      <c r="H63" s="432">
        <v>0</v>
      </c>
      <c r="I63" s="423">
        <f t="shared" si="0"/>
        <v>0</v>
      </c>
    </row>
    <row r="64" spans="1:9" x14ac:dyDescent="0.2">
      <c r="A64" s="408" t="s">
        <v>362</v>
      </c>
      <c r="B64" s="411" t="s">
        <v>79</v>
      </c>
      <c r="C64" s="429" t="s">
        <v>751</v>
      </c>
      <c r="D64" s="4" t="s">
        <v>76</v>
      </c>
      <c r="E64" s="411" t="s">
        <v>752</v>
      </c>
      <c r="F64" s="14" t="s">
        <v>132</v>
      </c>
      <c r="G64" s="410" t="s">
        <v>61</v>
      </c>
      <c r="H64" s="432">
        <v>0</v>
      </c>
      <c r="I64" s="423">
        <f t="shared" si="0"/>
        <v>0</v>
      </c>
    </row>
    <row r="65" spans="1:9" x14ac:dyDescent="0.2">
      <c r="A65" s="408" t="s">
        <v>364</v>
      </c>
      <c r="B65" s="411" t="s">
        <v>210</v>
      </c>
      <c r="C65" s="429" t="s">
        <v>141</v>
      </c>
      <c r="D65" s="4" t="s">
        <v>76</v>
      </c>
      <c r="E65" s="411" t="s">
        <v>140</v>
      </c>
      <c r="F65" s="14" t="s">
        <v>279</v>
      </c>
      <c r="G65" s="410" t="s">
        <v>61</v>
      </c>
      <c r="H65" s="432">
        <v>0</v>
      </c>
      <c r="I65" s="423">
        <f t="shared" si="0"/>
        <v>0</v>
      </c>
    </row>
    <row r="66" spans="1:9" x14ac:dyDescent="0.2">
      <c r="A66" s="408" t="s">
        <v>365</v>
      </c>
      <c r="B66" s="411" t="s">
        <v>126</v>
      </c>
      <c r="C66" s="429" t="s">
        <v>366</v>
      </c>
      <c r="D66" s="4" t="s">
        <v>76</v>
      </c>
      <c r="E66" s="411" t="s">
        <v>367</v>
      </c>
      <c r="F66" s="14" t="s">
        <v>279</v>
      </c>
      <c r="G66" s="410" t="s">
        <v>61</v>
      </c>
      <c r="H66" s="432">
        <v>0</v>
      </c>
      <c r="I66" s="423">
        <f t="shared" si="0"/>
        <v>0</v>
      </c>
    </row>
    <row r="67" spans="1:9" x14ac:dyDescent="0.2">
      <c r="A67" s="408" t="s">
        <v>368</v>
      </c>
      <c r="B67" s="411" t="s">
        <v>217</v>
      </c>
      <c r="C67" s="429" t="s">
        <v>369</v>
      </c>
      <c r="D67" s="4" t="s">
        <v>76</v>
      </c>
      <c r="E67" s="411" t="s">
        <v>370</v>
      </c>
      <c r="F67" s="14" t="s">
        <v>753</v>
      </c>
      <c r="G67" s="410" t="s">
        <v>61</v>
      </c>
      <c r="H67" s="432">
        <v>0</v>
      </c>
      <c r="I67" s="423">
        <f t="shared" si="0"/>
        <v>0</v>
      </c>
    </row>
    <row r="68" spans="1:9" ht="25.5" x14ac:dyDescent="0.2">
      <c r="A68" s="408" t="s">
        <v>371</v>
      </c>
      <c r="B68" s="411" t="s">
        <v>372</v>
      </c>
      <c r="C68" s="412"/>
      <c r="D68" s="18" t="s">
        <v>100</v>
      </c>
      <c r="E68" s="411" t="s">
        <v>147</v>
      </c>
      <c r="F68" s="14" t="s">
        <v>183</v>
      </c>
      <c r="G68" s="410" t="s">
        <v>61</v>
      </c>
      <c r="H68" s="432">
        <v>0</v>
      </c>
      <c r="I68" s="423">
        <f t="shared" si="0"/>
        <v>0</v>
      </c>
    </row>
    <row r="69" spans="1:9" ht="25.5" x14ac:dyDescent="0.2">
      <c r="A69" s="408" t="s">
        <v>373</v>
      </c>
      <c r="B69" s="411" t="s">
        <v>374</v>
      </c>
      <c r="C69" s="412"/>
      <c r="D69" s="18" t="s">
        <v>100</v>
      </c>
      <c r="E69" s="411" t="s">
        <v>151</v>
      </c>
      <c r="F69" s="14" t="s">
        <v>183</v>
      </c>
      <c r="G69" s="410" t="s">
        <v>61</v>
      </c>
      <c r="H69" s="432">
        <v>0</v>
      </c>
      <c r="I69" s="423">
        <f t="shared" ref="I69:I132" si="1">F69*H69</f>
        <v>0</v>
      </c>
    </row>
    <row r="70" spans="1:9" ht="25.5" x14ac:dyDescent="0.2">
      <c r="A70" s="408" t="s">
        <v>375</v>
      </c>
      <c r="B70" s="411" t="s">
        <v>374</v>
      </c>
      <c r="C70" s="412"/>
      <c r="D70" s="18" t="s">
        <v>100</v>
      </c>
      <c r="E70" s="411" t="s">
        <v>150</v>
      </c>
      <c r="F70" s="14" t="s">
        <v>183</v>
      </c>
      <c r="G70" s="410" t="s">
        <v>61</v>
      </c>
      <c r="H70" s="432">
        <v>0</v>
      </c>
      <c r="I70" s="423">
        <f t="shared" si="1"/>
        <v>0</v>
      </c>
    </row>
    <row r="71" spans="1:9" ht="25.5" x14ac:dyDescent="0.2">
      <c r="A71" s="408" t="s">
        <v>376</v>
      </c>
      <c r="B71" s="411" t="s">
        <v>377</v>
      </c>
      <c r="C71" s="412"/>
      <c r="D71" s="18" t="s">
        <v>100</v>
      </c>
      <c r="E71" s="411" t="s">
        <v>152</v>
      </c>
      <c r="F71" s="14" t="s">
        <v>183</v>
      </c>
      <c r="G71" s="410" t="s">
        <v>61</v>
      </c>
      <c r="H71" s="432">
        <v>0</v>
      </c>
      <c r="I71" s="423">
        <f t="shared" si="1"/>
        <v>0</v>
      </c>
    </row>
    <row r="72" spans="1:9" ht="25.5" x14ac:dyDescent="0.2">
      <c r="A72" s="408" t="s">
        <v>378</v>
      </c>
      <c r="B72" s="411" t="s">
        <v>379</v>
      </c>
      <c r="C72" s="429" t="s">
        <v>146</v>
      </c>
      <c r="D72" s="18" t="s">
        <v>100</v>
      </c>
      <c r="E72" s="411" t="s">
        <v>146</v>
      </c>
      <c r="F72" s="14" t="s">
        <v>109</v>
      </c>
      <c r="G72" s="410" t="s">
        <v>42</v>
      </c>
      <c r="H72" s="432">
        <v>0</v>
      </c>
      <c r="I72" s="423">
        <f t="shared" si="1"/>
        <v>0</v>
      </c>
    </row>
    <row r="73" spans="1:9" ht="25.5" x14ac:dyDescent="0.2">
      <c r="A73" s="408" t="s">
        <v>380</v>
      </c>
      <c r="B73" s="411" t="s">
        <v>381</v>
      </c>
      <c r="C73" s="412"/>
      <c r="D73" s="18" t="s">
        <v>100</v>
      </c>
      <c r="E73" s="411" t="s">
        <v>149</v>
      </c>
      <c r="F73" s="14" t="s">
        <v>183</v>
      </c>
      <c r="G73" s="410" t="s">
        <v>61</v>
      </c>
      <c r="H73" s="432">
        <v>0</v>
      </c>
      <c r="I73" s="423">
        <f t="shared" si="1"/>
        <v>0</v>
      </c>
    </row>
    <row r="74" spans="1:9" x14ac:dyDescent="0.2">
      <c r="A74" s="408" t="s">
        <v>382</v>
      </c>
      <c r="B74" s="415" t="s">
        <v>383</v>
      </c>
      <c r="C74" s="416">
        <v>2429870000</v>
      </c>
      <c r="D74" s="4" t="s">
        <v>76</v>
      </c>
      <c r="E74" s="415">
        <v>2429870000</v>
      </c>
      <c r="F74" s="425">
        <v>2</v>
      </c>
      <c r="G74" s="410" t="s">
        <v>61</v>
      </c>
      <c r="H74" s="432">
        <v>0</v>
      </c>
      <c r="I74" s="423">
        <f t="shared" si="1"/>
        <v>0</v>
      </c>
    </row>
    <row r="75" spans="1:9" x14ac:dyDescent="0.2">
      <c r="A75" s="408" t="s">
        <v>384</v>
      </c>
      <c r="B75" s="415" t="s">
        <v>126</v>
      </c>
      <c r="C75" s="416">
        <v>2486640000</v>
      </c>
      <c r="D75" s="4" t="s">
        <v>76</v>
      </c>
      <c r="E75" s="415">
        <v>2486640000</v>
      </c>
      <c r="F75" s="425">
        <v>2</v>
      </c>
      <c r="G75" s="410" t="s">
        <v>61</v>
      </c>
      <c r="H75" s="432">
        <v>0</v>
      </c>
      <c r="I75" s="423">
        <f t="shared" si="1"/>
        <v>0</v>
      </c>
    </row>
    <row r="76" spans="1:9" x14ac:dyDescent="0.2">
      <c r="A76" s="408" t="s">
        <v>385</v>
      </c>
      <c r="B76" s="416" t="s">
        <v>386</v>
      </c>
      <c r="C76" s="430" t="s">
        <v>387</v>
      </c>
      <c r="D76" s="406"/>
      <c r="E76" s="406"/>
      <c r="F76" s="425">
        <v>1</v>
      </c>
      <c r="G76" s="410" t="s">
        <v>42</v>
      </c>
      <c r="H76" s="432">
        <v>0</v>
      </c>
      <c r="I76" s="423">
        <f t="shared" si="1"/>
        <v>0</v>
      </c>
    </row>
    <row r="77" spans="1:9" x14ac:dyDescent="0.2">
      <c r="A77" s="408" t="s">
        <v>388</v>
      </c>
      <c r="B77" s="415" t="s">
        <v>389</v>
      </c>
      <c r="C77" s="430" t="s">
        <v>390</v>
      </c>
      <c r="D77" s="406"/>
      <c r="E77" s="406"/>
      <c r="F77" s="425">
        <v>1</v>
      </c>
      <c r="G77" s="410" t="s">
        <v>42</v>
      </c>
      <c r="H77" s="432">
        <v>0</v>
      </c>
      <c r="I77" s="423">
        <f t="shared" si="1"/>
        <v>0</v>
      </c>
    </row>
    <row r="78" spans="1:9" ht="25.5" x14ac:dyDescent="0.2">
      <c r="A78" s="408" t="s">
        <v>391</v>
      </c>
      <c r="B78" s="406"/>
      <c r="C78" s="430" t="s">
        <v>153</v>
      </c>
      <c r="D78" s="406"/>
      <c r="E78" s="406"/>
      <c r="F78" s="425">
        <v>2</v>
      </c>
      <c r="G78" s="410" t="s">
        <v>42</v>
      </c>
      <c r="H78" s="432">
        <v>0</v>
      </c>
      <c r="I78" s="423">
        <f t="shared" si="1"/>
        <v>0</v>
      </c>
    </row>
    <row r="79" spans="1:9" x14ac:dyDescent="0.2">
      <c r="A79" s="408" t="s">
        <v>392</v>
      </c>
      <c r="B79" s="406"/>
      <c r="C79" s="430" t="s">
        <v>154</v>
      </c>
      <c r="D79" s="406"/>
      <c r="E79" s="406"/>
      <c r="F79" s="425">
        <v>4</v>
      </c>
      <c r="G79" s="410" t="s">
        <v>42</v>
      </c>
      <c r="H79" s="432">
        <v>0</v>
      </c>
      <c r="I79" s="423">
        <f t="shared" si="1"/>
        <v>0</v>
      </c>
    </row>
    <row r="80" spans="1:9" x14ac:dyDescent="0.2">
      <c r="A80" s="408" t="s">
        <v>393</v>
      </c>
      <c r="B80" s="406" t="s">
        <v>995</v>
      </c>
      <c r="C80" s="430"/>
      <c r="D80" s="406"/>
      <c r="E80" s="406"/>
      <c r="F80" s="425">
        <v>1</v>
      </c>
      <c r="G80" s="410" t="s">
        <v>61</v>
      </c>
      <c r="H80" s="432">
        <v>0</v>
      </c>
      <c r="I80" s="423">
        <f t="shared" si="1"/>
        <v>0</v>
      </c>
    </row>
    <row r="81" spans="1:9" x14ac:dyDescent="0.2">
      <c r="A81" s="408" t="s">
        <v>395</v>
      </c>
      <c r="B81" s="406" t="s">
        <v>396</v>
      </c>
      <c r="C81" s="430" t="s">
        <v>996</v>
      </c>
      <c r="D81" s="406"/>
      <c r="E81" s="406" t="s">
        <v>398</v>
      </c>
      <c r="F81" s="14">
        <v>1</v>
      </c>
      <c r="G81" s="410" t="s">
        <v>42</v>
      </c>
      <c r="H81" s="432">
        <v>0</v>
      </c>
      <c r="I81" s="423">
        <f t="shared" si="1"/>
        <v>0</v>
      </c>
    </row>
    <row r="82" spans="1:9" x14ac:dyDescent="0.2">
      <c r="A82" s="408" t="s">
        <v>754</v>
      </c>
      <c r="B82" s="411" t="s">
        <v>168</v>
      </c>
      <c r="C82" s="429" t="s">
        <v>394</v>
      </c>
      <c r="D82" s="4"/>
      <c r="E82" s="413"/>
      <c r="F82" s="14" t="s">
        <v>183</v>
      </c>
      <c r="G82" s="408" t="s">
        <v>42</v>
      </c>
      <c r="H82" s="432">
        <v>0</v>
      </c>
      <c r="I82" s="423">
        <f t="shared" si="1"/>
        <v>0</v>
      </c>
    </row>
    <row r="83" spans="1:9" x14ac:dyDescent="0.2">
      <c r="A83" s="433" t="s">
        <v>109</v>
      </c>
      <c r="B83" s="111" t="s">
        <v>399</v>
      </c>
      <c r="C83" s="434"/>
      <c r="D83" s="435"/>
      <c r="E83" s="437"/>
      <c r="F83" s="436"/>
      <c r="G83" s="435"/>
      <c r="H83" s="438">
        <v>0</v>
      </c>
      <c r="I83" s="161">
        <f>SUM(I84:I87)</f>
        <v>0</v>
      </c>
    </row>
    <row r="84" spans="1:9" x14ac:dyDescent="0.2">
      <c r="A84" s="408" t="s">
        <v>400</v>
      </c>
      <c r="B84" s="409" t="s">
        <v>401</v>
      </c>
      <c r="C84" s="429"/>
      <c r="D84" s="9" t="s">
        <v>60</v>
      </c>
      <c r="E84" s="409" t="s">
        <v>402</v>
      </c>
      <c r="F84" s="13">
        <v>4</v>
      </c>
      <c r="G84" s="408" t="s">
        <v>42</v>
      </c>
      <c r="H84" s="432">
        <v>0</v>
      </c>
      <c r="I84" s="423">
        <f t="shared" si="1"/>
        <v>0</v>
      </c>
    </row>
    <row r="85" spans="1:9" x14ac:dyDescent="0.2">
      <c r="A85" s="408" t="s">
        <v>403</v>
      </c>
      <c r="B85" s="409" t="s">
        <v>404</v>
      </c>
      <c r="C85" s="18" t="s">
        <v>762</v>
      </c>
      <c r="D85" s="9" t="s">
        <v>60</v>
      </c>
      <c r="E85" s="412" t="s">
        <v>763</v>
      </c>
      <c r="F85" s="13">
        <v>8</v>
      </c>
      <c r="G85" s="408" t="s">
        <v>42</v>
      </c>
      <c r="H85" s="432">
        <v>0</v>
      </c>
      <c r="I85" s="423">
        <f t="shared" si="1"/>
        <v>0</v>
      </c>
    </row>
    <row r="86" spans="1:9" x14ac:dyDescent="0.2">
      <c r="A86" s="408" t="s">
        <v>407</v>
      </c>
      <c r="B86" s="406" t="s">
        <v>408</v>
      </c>
      <c r="C86" s="431"/>
      <c r="D86" s="27"/>
      <c r="E86" s="417"/>
      <c r="F86" s="14">
        <v>6</v>
      </c>
      <c r="G86" s="410" t="s">
        <v>42</v>
      </c>
      <c r="H86" s="432">
        <v>0</v>
      </c>
      <c r="I86" s="423">
        <f t="shared" si="1"/>
        <v>0</v>
      </c>
    </row>
    <row r="87" spans="1:9" x14ac:dyDescent="0.2">
      <c r="A87" s="408" t="s">
        <v>409</v>
      </c>
      <c r="B87" s="28" t="s">
        <v>764</v>
      </c>
      <c r="C87" s="106" t="s">
        <v>997</v>
      </c>
      <c r="D87" s="28"/>
      <c r="E87" s="28" t="s">
        <v>766</v>
      </c>
      <c r="F87" s="347">
        <v>6</v>
      </c>
      <c r="G87" s="6" t="s">
        <v>42</v>
      </c>
      <c r="H87" s="432">
        <v>0</v>
      </c>
      <c r="I87" s="423">
        <f t="shared" si="1"/>
        <v>0</v>
      </c>
    </row>
    <row r="88" spans="1:9" x14ac:dyDescent="0.2">
      <c r="A88" s="433" t="s">
        <v>268</v>
      </c>
      <c r="B88" s="111" t="s">
        <v>412</v>
      </c>
      <c r="C88" s="434"/>
      <c r="D88" s="435"/>
      <c r="E88" s="437"/>
      <c r="F88" s="436"/>
      <c r="G88" s="435"/>
      <c r="H88" s="438">
        <v>0</v>
      </c>
      <c r="I88" s="161">
        <f>SUM(I89:I93)</f>
        <v>0</v>
      </c>
    </row>
    <row r="89" spans="1:9" x14ac:dyDescent="0.2">
      <c r="A89" s="408" t="s">
        <v>413</v>
      </c>
      <c r="B89" s="406" t="s">
        <v>998</v>
      </c>
      <c r="C89" s="430"/>
      <c r="D89" s="28"/>
      <c r="E89" s="406"/>
      <c r="F89" s="14">
        <v>2</v>
      </c>
      <c r="G89" s="410" t="s">
        <v>61</v>
      </c>
      <c r="H89" s="432">
        <v>0</v>
      </c>
      <c r="I89" s="423">
        <f t="shared" si="1"/>
        <v>0</v>
      </c>
    </row>
    <row r="90" spans="1:9" x14ac:dyDescent="0.2">
      <c r="A90" s="408" t="s">
        <v>416</v>
      </c>
      <c r="B90" s="406" t="s">
        <v>417</v>
      </c>
      <c r="C90" s="430"/>
      <c r="D90" s="28"/>
      <c r="E90" s="406" t="s">
        <v>999</v>
      </c>
      <c r="F90" s="14">
        <v>2</v>
      </c>
      <c r="G90" s="410" t="s">
        <v>42</v>
      </c>
      <c r="H90" s="432">
        <v>0</v>
      </c>
      <c r="I90" s="423">
        <f t="shared" si="1"/>
        <v>0</v>
      </c>
    </row>
    <row r="91" spans="1:9" x14ac:dyDescent="0.2">
      <c r="A91" s="408" t="s">
        <v>419</v>
      </c>
      <c r="B91" s="406" t="s">
        <v>157</v>
      </c>
      <c r="C91" s="430"/>
      <c r="D91" s="28"/>
      <c r="E91" s="406" t="s">
        <v>156</v>
      </c>
      <c r="F91" s="14">
        <v>4</v>
      </c>
      <c r="G91" s="410" t="s">
        <v>42</v>
      </c>
      <c r="H91" s="432">
        <v>0</v>
      </c>
      <c r="I91" s="423">
        <f t="shared" si="1"/>
        <v>0</v>
      </c>
    </row>
    <row r="92" spans="1:9" x14ac:dyDescent="0.2">
      <c r="A92" s="408" t="s">
        <v>420</v>
      </c>
      <c r="B92" s="406" t="s">
        <v>421</v>
      </c>
      <c r="C92" s="430"/>
      <c r="D92" s="28"/>
      <c r="E92" s="406"/>
      <c r="F92" s="14">
        <v>2</v>
      </c>
      <c r="G92" s="410" t="s">
        <v>42</v>
      </c>
      <c r="H92" s="432">
        <v>0</v>
      </c>
      <c r="I92" s="423">
        <f t="shared" si="1"/>
        <v>0</v>
      </c>
    </row>
    <row r="93" spans="1:9" x14ac:dyDescent="0.2">
      <c r="A93" s="408" t="s">
        <v>422</v>
      </c>
      <c r="B93" s="406" t="s">
        <v>159</v>
      </c>
      <c r="C93" s="430"/>
      <c r="D93" s="28"/>
      <c r="E93" s="406" t="s">
        <v>158</v>
      </c>
      <c r="F93" s="14">
        <v>2</v>
      </c>
      <c r="G93" s="410" t="s">
        <v>61</v>
      </c>
      <c r="H93" s="432">
        <v>0</v>
      </c>
      <c r="I93" s="423">
        <f t="shared" si="1"/>
        <v>0</v>
      </c>
    </row>
    <row r="94" spans="1:9" x14ac:dyDescent="0.2">
      <c r="A94" s="433" t="s">
        <v>279</v>
      </c>
      <c r="B94" s="111" t="s">
        <v>454</v>
      </c>
      <c r="C94" s="434"/>
      <c r="D94" s="435"/>
      <c r="E94" s="437"/>
      <c r="F94" s="436"/>
      <c r="G94" s="435"/>
      <c r="H94" s="438"/>
      <c r="I94" s="161">
        <f>SUM(I95:I101)</f>
        <v>0</v>
      </c>
    </row>
    <row r="95" spans="1:9" x14ac:dyDescent="0.2">
      <c r="A95" s="408" t="s">
        <v>424</v>
      </c>
      <c r="B95" s="406" t="s">
        <v>456</v>
      </c>
      <c r="C95" s="430"/>
      <c r="D95" s="98"/>
      <c r="E95" s="28" t="s">
        <v>457</v>
      </c>
      <c r="F95" s="14">
        <v>100</v>
      </c>
      <c r="G95" s="410" t="s">
        <v>45</v>
      </c>
      <c r="H95" s="432">
        <v>0</v>
      </c>
      <c r="I95" s="423">
        <f t="shared" si="1"/>
        <v>0</v>
      </c>
    </row>
    <row r="96" spans="1:9" x14ac:dyDescent="0.2">
      <c r="A96" s="408" t="s">
        <v>427</v>
      </c>
      <c r="B96" s="406" t="s">
        <v>459</v>
      </c>
      <c r="C96" s="430"/>
      <c r="D96" s="406"/>
      <c r="E96" s="28" t="s">
        <v>950</v>
      </c>
      <c r="F96" s="14">
        <v>2450</v>
      </c>
      <c r="G96" s="410" t="s">
        <v>45</v>
      </c>
      <c r="H96" s="432">
        <v>0</v>
      </c>
      <c r="I96" s="423">
        <f t="shared" si="1"/>
        <v>0</v>
      </c>
    </row>
    <row r="97" spans="1:9" x14ac:dyDescent="0.2">
      <c r="A97" s="408" t="s">
        <v>430</v>
      </c>
      <c r="B97" s="406" t="s">
        <v>456</v>
      </c>
      <c r="C97" s="430"/>
      <c r="D97" s="406"/>
      <c r="E97" s="28" t="s">
        <v>462</v>
      </c>
      <c r="F97" s="14">
        <v>80</v>
      </c>
      <c r="G97" s="410" t="s">
        <v>45</v>
      </c>
      <c r="H97" s="432">
        <v>0</v>
      </c>
      <c r="I97" s="423">
        <f t="shared" si="1"/>
        <v>0</v>
      </c>
    </row>
    <row r="98" spans="1:9" x14ac:dyDescent="0.2">
      <c r="A98" s="408" t="s">
        <v>433</v>
      </c>
      <c r="B98" s="406" t="s">
        <v>1000</v>
      </c>
      <c r="C98" s="430" t="s">
        <v>474</v>
      </c>
      <c r="D98" s="406"/>
      <c r="E98" s="28" t="s">
        <v>474</v>
      </c>
      <c r="F98" s="14">
        <v>3</v>
      </c>
      <c r="G98" s="410" t="s">
        <v>42</v>
      </c>
      <c r="H98" s="432">
        <v>0</v>
      </c>
      <c r="I98" s="423">
        <f t="shared" si="1"/>
        <v>0</v>
      </c>
    </row>
    <row r="99" spans="1:9" x14ac:dyDescent="0.2">
      <c r="A99" s="408" t="s">
        <v>437</v>
      </c>
      <c r="B99" s="406" t="s">
        <v>951</v>
      </c>
      <c r="C99" s="430"/>
      <c r="D99" s="406"/>
      <c r="E99" s="406" t="s">
        <v>952</v>
      </c>
      <c r="F99" s="425">
        <v>30</v>
      </c>
      <c r="G99" s="410" t="s">
        <v>45</v>
      </c>
      <c r="H99" s="432">
        <v>0</v>
      </c>
      <c r="I99" s="423">
        <f t="shared" si="1"/>
        <v>0</v>
      </c>
    </row>
    <row r="100" spans="1:9" x14ac:dyDescent="0.2">
      <c r="A100" s="408" t="s">
        <v>442</v>
      </c>
      <c r="B100" s="406" t="s">
        <v>468</v>
      </c>
      <c r="C100" s="430" t="s">
        <v>469</v>
      </c>
      <c r="D100" s="406"/>
      <c r="E100" s="406"/>
      <c r="F100" s="14">
        <v>45</v>
      </c>
      <c r="G100" s="410" t="s">
        <v>45</v>
      </c>
      <c r="H100" s="432">
        <v>0</v>
      </c>
      <c r="I100" s="423">
        <f t="shared" si="1"/>
        <v>0</v>
      </c>
    </row>
    <row r="101" spans="1:9" x14ac:dyDescent="0.2">
      <c r="A101" s="408" t="s">
        <v>445</v>
      </c>
      <c r="B101" s="406" t="s">
        <v>471</v>
      </c>
      <c r="C101" s="430"/>
      <c r="D101" s="406"/>
      <c r="E101" s="406"/>
      <c r="F101" s="14">
        <v>2400</v>
      </c>
      <c r="G101" s="410" t="s">
        <v>45</v>
      </c>
      <c r="H101" s="432">
        <v>0</v>
      </c>
      <c r="I101" s="423">
        <f t="shared" si="1"/>
        <v>0</v>
      </c>
    </row>
    <row r="102" spans="1:9" x14ac:dyDescent="0.2">
      <c r="A102" s="433" t="s">
        <v>132</v>
      </c>
      <c r="B102" s="160" t="s">
        <v>475</v>
      </c>
      <c r="C102" s="434"/>
      <c r="D102" s="155"/>
      <c r="E102" s="435"/>
      <c r="F102" s="436"/>
      <c r="G102" s="437"/>
      <c r="H102" s="438"/>
      <c r="I102" s="161">
        <f>SUM(I103:I132)</f>
        <v>0</v>
      </c>
    </row>
    <row r="103" spans="1:9" x14ac:dyDescent="0.2">
      <c r="A103" s="408" t="s">
        <v>455</v>
      </c>
      <c r="B103" s="409" t="s">
        <v>477</v>
      </c>
      <c r="C103" s="73" t="s">
        <v>478</v>
      </c>
      <c r="D103" s="9" t="s">
        <v>479</v>
      </c>
      <c r="E103" s="414" t="s">
        <v>480</v>
      </c>
      <c r="F103" s="13">
        <v>1</v>
      </c>
      <c r="G103" s="408" t="s">
        <v>42</v>
      </c>
      <c r="H103" s="432">
        <v>0</v>
      </c>
      <c r="I103" s="423">
        <f t="shared" si="1"/>
        <v>0</v>
      </c>
    </row>
    <row r="104" spans="1:9" x14ac:dyDescent="0.2">
      <c r="A104" s="408" t="s">
        <v>458</v>
      </c>
      <c r="B104" s="31" t="s">
        <v>482</v>
      </c>
      <c r="C104" s="317"/>
      <c r="D104" s="33" t="s">
        <v>483</v>
      </c>
      <c r="E104" s="414">
        <v>15010</v>
      </c>
      <c r="F104" s="426">
        <v>1</v>
      </c>
      <c r="G104" s="410" t="s">
        <v>61</v>
      </c>
      <c r="H104" s="432">
        <v>0</v>
      </c>
      <c r="I104" s="423">
        <f t="shared" si="1"/>
        <v>0</v>
      </c>
    </row>
    <row r="105" spans="1:9" x14ac:dyDescent="0.2">
      <c r="A105" s="408" t="s">
        <v>461</v>
      </c>
      <c r="B105" s="406" t="s">
        <v>485</v>
      </c>
      <c r="C105" s="73" t="s">
        <v>486</v>
      </c>
      <c r="D105" s="9" t="s">
        <v>487</v>
      </c>
      <c r="E105" s="414" t="s">
        <v>488</v>
      </c>
      <c r="F105" s="426">
        <v>1</v>
      </c>
      <c r="G105" s="410" t="s">
        <v>61</v>
      </c>
      <c r="H105" s="432">
        <v>0</v>
      </c>
      <c r="I105" s="423">
        <f t="shared" si="1"/>
        <v>0</v>
      </c>
    </row>
    <row r="106" spans="1:9" x14ac:dyDescent="0.2">
      <c r="A106" s="408" t="s">
        <v>463</v>
      </c>
      <c r="B106" s="406" t="s">
        <v>490</v>
      </c>
      <c r="C106" s="73" t="s">
        <v>486</v>
      </c>
      <c r="D106" s="9" t="s">
        <v>487</v>
      </c>
      <c r="E106" s="414" t="s">
        <v>491</v>
      </c>
      <c r="F106" s="426">
        <v>1</v>
      </c>
      <c r="G106" s="410" t="s">
        <v>61</v>
      </c>
      <c r="H106" s="432">
        <v>0</v>
      </c>
      <c r="I106" s="423">
        <f t="shared" si="1"/>
        <v>0</v>
      </c>
    </row>
    <row r="107" spans="1:9" x14ac:dyDescent="0.2">
      <c r="A107" s="408" t="s">
        <v>467</v>
      </c>
      <c r="B107" s="406" t="s">
        <v>493</v>
      </c>
      <c r="C107" s="73" t="s">
        <v>835</v>
      </c>
      <c r="D107" s="9" t="s">
        <v>487</v>
      </c>
      <c r="E107" s="414" t="s">
        <v>495</v>
      </c>
      <c r="F107" s="426">
        <v>2</v>
      </c>
      <c r="G107" s="410" t="s">
        <v>61</v>
      </c>
      <c r="H107" s="432">
        <v>0</v>
      </c>
      <c r="I107" s="423">
        <f t="shared" si="1"/>
        <v>0</v>
      </c>
    </row>
    <row r="108" spans="1:9" x14ac:dyDescent="0.2">
      <c r="A108" s="408" t="s">
        <v>470</v>
      </c>
      <c r="B108" s="406" t="s">
        <v>497</v>
      </c>
      <c r="C108" s="73" t="s">
        <v>835</v>
      </c>
      <c r="D108" s="9" t="s">
        <v>487</v>
      </c>
      <c r="E108" s="414" t="s">
        <v>498</v>
      </c>
      <c r="F108" s="426">
        <v>2</v>
      </c>
      <c r="G108" s="410" t="s">
        <v>61</v>
      </c>
      <c r="H108" s="432">
        <v>0</v>
      </c>
      <c r="I108" s="423">
        <f t="shared" si="1"/>
        <v>0</v>
      </c>
    </row>
    <row r="109" spans="1:9" x14ac:dyDescent="0.2">
      <c r="A109" s="408" t="s">
        <v>472</v>
      </c>
      <c r="B109" s="406" t="s">
        <v>500</v>
      </c>
      <c r="C109" s="73" t="s">
        <v>835</v>
      </c>
      <c r="D109" s="9" t="s">
        <v>487</v>
      </c>
      <c r="E109" s="414" t="s">
        <v>501</v>
      </c>
      <c r="F109" s="426">
        <v>2</v>
      </c>
      <c r="G109" s="410" t="s">
        <v>61</v>
      </c>
      <c r="H109" s="432">
        <v>0</v>
      </c>
      <c r="I109" s="423">
        <f t="shared" si="1"/>
        <v>0</v>
      </c>
    </row>
    <row r="110" spans="1:9" x14ac:dyDescent="0.2">
      <c r="A110" s="408" t="s">
        <v>927</v>
      </c>
      <c r="B110" s="406" t="s">
        <v>839</v>
      </c>
      <c r="C110" s="73" t="s">
        <v>840</v>
      </c>
      <c r="D110" s="9" t="s">
        <v>487</v>
      </c>
      <c r="E110" s="414"/>
      <c r="F110" s="426">
        <v>1</v>
      </c>
      <c r="G110" s="410" t="s">
        <v>61</v>
      </c>
      <c r="H110" s="432">
        <v>0</v>
      </c>
      <c r="I110" s="423">
        <f t="shared" si="1"/>
        <v>0</v>
      </c>
    </row>
    <row r="111" spans="1:9" x14ac:dyDescent="0.2">
      <c r="A111" s="408" t="s">
        <v>1001</v>
      </c>
      <c r="B111" s="406" t="s">
        <v>843</v>
      </c>
      <c r="C111" s="73" t="s">
        <v>840</v>
      </c>
      <c r="D111" s="9" t="s">
        <v>487</v>
      </c>
      <c r="E111" s="414"/>
      <c r="F111" s="426">
        <v>1</v>
      </c>
      <c r="G111" s="410" t="s">
        <v>61</v>
      </c>
      <c r="H111" s="432">
        <v>0</v>
      </c>
      <c r="I111" s="423">
        <f t="shared" si="1"/>
        <v>0</v>
      </c>
    </row>
    <row r="112" spans="1:9" x14ac:dyDescent="0.2">
      <c r="A112" s="408" t="s">
        <v>1002</v>
      </c>
      <c r="B112" s="406" t="s">
        <v>490</v>
      </c>
      <c r="C112" s="430" t="s">
        <v>840</v>
      </c>
      <c r="D112" s="9" t="s">
        <v>487</v>
      </c>
      <c r="E112" s="406"/>
      <c r="F112" s="425">
        <v>1</v>
      </c>
      <c r="G112" s="410" t="s">
        <v>61</v>
      </c>
      <c r="H112" s="432">
        <v>0</v>
      </c>
      <c r="I112" s="423">
        <f t="shared" si="1"/>
        <v>0</v>
      </c>
    </row>
    <row r="113" spans="1:9" x14ac:dyDescent="0.2">
      <c r="A113" s="408" t="s">
        <v>1003</v>
      </c>
      <c r="B113" s="406" t="s">
        <v>503</v>
      </c>
      <c r="C113" s="430" t="s">
        <v>504</v>
      </c>
      <c r="D113" s="9" t="s">
        <v>505</v>
      </c>
      <c r="E113" s="414" t="s">
        <v>97</v>
      </c>
      <c r="F113" s="426">
        <v>1</v>
      </c>
      <c r="G113" s="410" t="s">
        <v>61</v>
      </c>
      <c r="H113" s="432">
        <v>0</v>
      </c>
      <c r="I113" s="423">
        <f t="shared" si="1"/>
        <v>0</v>
      </c>
    </row>
    <row r="114" spans="1:9" x14ac:dyDescent="0.2">
      <c r="A114" s="408" t="s">
        <v>1004</v>
      </c>
      <c r="B114" s="406" t="s">
        <v>507</v>
      </c>
      <c r="C114" s="430" t="s">
        <v>508</v>
      </c>
      <c r="D114" s="9" t="s">
        <v>509</v>
      </c>
      <c r="E114" s="414">
        <v>2591160000</v>
      </c>
      <c r="F114" s="426">
        <v>1</v>
      </c>
      <c r="G114" s="410" t="s">
        <v>61</v>
      </c>
      <c r="H114" s="432">
        <v>0</v>
      </c>
      <c r="I114" s="423">
        <f t="shared" si="1"/>
        <v>0</v>
      </c>
    </row>
    <row r="115" spans="1:9" x14ac:dyDescent="0.2">
      <c r="A115" s="408" t="s">
        <v>1005</v>
      </c>
      <c r="B115" s="406" t="s">
        <v>511</v>
      </c>
      <c r="C115" s="430" t="s">
        <v>512</v>
      </c>
      <c r="D115" s="28" t="s">
        <v>505</v>
      </c>
      <c r="E115" s="414" t="s">
        <v>513</v>
      </c>
      <c r="F115" s="425">
        <v>1</v>
      </c>
      <c r="G115" s="410" t="s">
        <v>61</v>
      </c>
      <c r="H115" s="432">
        <v>0</v>
      </c>
      <c r="I115" s="423">
        <f t="shared" si="1"/>
        <v>0</v>
      </c>
    </row>
    <row r="116" spans="1:9" x14ac:dyDescent="0.2">
      <c r="A116" s="408" t="s">
        <v>1006</v>
      </c>
      <c r="B116" s="406" t="s">
        <v>515</v>
      </c>
      <c r="C116" s="430" t="s">
        <v>516</v>
      </c>
      <c r="D116" s="28" t="s">
        <v>505</v>
      </c>
      <c r="E116" s="414" t="s">
        <v>517</v>
      </c>
      <c r="F116" s="426">
        <v>1</v>
      </c>
      <c r="G116" s="410" t="s">
        <v>61</v>
      </c>
      <c r="H116" s="432">
        <v>0</v>
      </c>
      <c r="I116" s="423">
        <f t="shared" si="1"/>
        <v>0</v>
      </c>
    </row>
    <row r="117" spans="1:9" x14ac:dyDescent="0.2">
      <c r="A117" s="408" t="s">
        <v>1007</v>
      </c>
      <c r="B117" s="406" t="s">
        <v>519</v>
      </c>
      <c r="C117" s="430" t="s">
        <v>520</v>
      </c>
      <c r="D117" s="28" t="s">
        <v>505</v>
      </c>
      <c r="E117" s="414" t="s">
        <v>521</v>
      </c>
      <c r="F117" s="426">
        <v>1</v>
      </c>
      <c r="G117" s="410" t="s">
        <v>61</v>
      </c>
      <c r="H117" s="432">
        <v>0</v>
      </c>
      <c r="I117" s="423">
        <f t="shared" si="1"/>
        <v>0</v>
      </c>
    </row>
    <row r="118" spans="1:9" x14ac:dyDescent="0.2">
      <c r="A118" s="408" t="s">
        <v>1008</v>
      </c>
      <c r="B118" s="406" t="s">
        <v>523</v>
      </c>
      <c r="C118" s="430" t="s">
        <v>524</v>
      </c>
      <c r="D118" s="9" t="s">
        <v>525</v>
      </c>
      <c r="E118" s="414" t="s">
        <v>526</v>
      </c>
      <c r="F118" s="425">
        <v>1</v>
      </c>
      <c r="G118" s="410" t="s">
        <v>61</v>
      </c>
      <c r="H118" s="432">
        <v>0</v>
      </c>
      <c r="I118" s="423">
        <f t="shared" si="1"/>
        <v>0</v>
      </c>
    </row>
    <row r="119" spans="1:9" x14ac:dyDescent="0.2">
      <c r="A119" s="408" t="s">
        <v>1009</v>
      </c>
      <c r="B119" s="418" t="s">
        <v>528</v>
      </c>
      <c r="C119" s="430" t="s">
        <v>529</v>
      </c>
      <c r="D119" s="9" t="s">
        <v>479</v>
      </c>
      <c r="E119" s="416" t="s">
        <v>530</v>
      </c>
      <c r="F119" s="427">
        <v>1</v>
      </c>
      <c r="G119" s="410" t="s">
        <v>61</v>
      </c>
      <c r="H119" s="432">
        <v>0</v>
      </c>
      <c r="I119" s="423">
        <f t="shared" si="1"/>
        <v>0</v>
      </c>
    </row>
    <row r="120" spans="1:9" x14ac:dyDescent="0.2">
      <c r="A120" s="408" t="s">
        <v>1010</v>
      </c>
      <c r="B120" s="406" t="s">
        <v>532</v>
      </c>
      <c r="C120" s="430"/>
      <c r="D120" s="28" t="s">
        <v>487</v>
      </c>
      <c r="E120" s="414" t="s">
        <v>533</v>
      </c>
      <c r="F120" s="425">
        <v>1</v>
      </c>
      <c r="G120" s="410" t="s">
        <v>61</v>
      </c>
      <c r="H120" s="432">
        <v>0</v>
      </c>
      <c r="I120" s="423">
        <f t="shared" si="1"/>
        <v>0</v>
      </c>
    </row>
    <row r="121" spans="1:9" x14ac:dyDescent="0.2">
      <c r="A121" s="408" t="s">
        <v>1011</v>
      </c>
      <c r="B121" s="406" t="s">
        <v>535</v>
      </c>
      <c r="C121" s="430"/>
      <c r="D121" s="28" t="s">
        <v>505</v>
      </c>
      <c r="E121" s="414" t="s">
        <v>536</v>
      </c>
      <c r="F121" s="425">
        <v>1</v>
      </c>
      <c r="G121" s="410" t="s">
        <v>61</v>
      </c>
      <c r="H121" s="432">
        <v>0</v>
      </c>
      <c r="I121" s="423">
        <f t="shared" si="1"/>
        <v>0</v>
      </c>
    </row>
    <row r="122" spans="1:9" x14ac:dyDescent="0.2">
      <c r="A122" s="408" t="s">
        <v>1012</v>
      </c>
      <c r="B122" s="406" t="s">
        <v>538</v>
      </c>
      <c r="C122" s="430"/>
      <c r="D122" s="28"/>
      <c r="E122" s="414"/>
      <c r="F122" s="425">
        <v>1</v>
      </c>
      <c r="G122" s="410" t="s">
        <v>42</v>
      </c>
      <c r="H122" s="432">
        <v>0</v>
      </c>
      <c r="I122" s="423">
        <f t="shared" si="1"/>
        <v>0</v>
      </c>
    </row>
    <row r="123" spans="1:9" x14ac:dyDescent="0.2">
      <c r="A123" s="408" t="s">
        <v>1013</v>
      </c>
      <c r="B123" s="4" t="s">
        <v>540</v>
      </c>
      <c r="C123" s="430"/>
      <c r="D123" s="9" t="s">
        <v>487</v>
      </c>
      <c r="E123" s="414" t="s">
        <v>541</v>
      </c>
      <c r="F123" s="13">
        <v>8</v>
      </c>
      <c r="G123" s="11" t="s">
        <v>61</v>
      </c>
      <c r="H123" s="432">
        <v>0</v>
      </c>
      <c r="I123" s="423">
        <f t="shared" si="1"/>
        <v>0</v>
      </c>
    </row>
    <row r="124" spans="1:9" x14ac:dyDescent="0.2">
      <c r="A124" s="408" t="s">
        <v>1014</v>
      </c>
      <c r="B124" s="406" t="s">
        <v>543</v>
      </c>
      <c r="C124" s="430"/>
      <c r="D124" s="4" t="s">
        <v>544</v>
      </c>
      <c r="E124" s="414" t="s">
        <v>545</v>
      </c>
      <c r="F124" s="13">
        <v>2</v>
      </c>
      <c r="G124" s="11" t="s">
        <v>61</v>
      </c>
      <c r="H124" s="432">
        <v>0</v>
      </c>
      <c r="I124" s="423">
        <f t="shared" si="1"/>
        <v>0</v>
      </c>
    </row>
    <row r="125" spans="1:9" x14ac:dyDescent="0.2">
      <c r="A125" s="408" t="s">
        <v>1015</v>
      </c>
      <c r="B125" s="406" t="s">
        <v>547</v>
      </c>
      <c r="C125" s="430"/>
      <c r="D125" s="4" t="s">
        <v>544</v>
      </c>
      <c r="E125" s="414" t="s">
        <v>548</v>
      </c>
      <c r="F125" s="13">
        <v>2</v>
      </c>
      <c r="G125" s="11" t="s">
        <v>61</v>
      </c>
      <c r="H125" s="432">
        <v>0</v>
      </c>
      <c r="I125" s="423">
        <f t="shared" si="1"/>
        <v>0</v>
      </c>
    </row>
    <row r="126" spans="1:9" x14ac:dyDescent="0.2">
      <c r="A126" s="408" t="s">
        <v>1016</v>
      </c>
      <c r="B126" s="409" t="s">
        <v>550</v>
      </c>
      <c r="C126" s="430"/>
      <c r="D126" s="9" t="s">
        <v>487</v>
      </c>
      <c r="E126" s="414" t="s">
        <v>551</v>
      </c>
      <c r="F126" s="13">
        <v>2</v>
      </c>
      <c r="G126" s="408" t="s">
        <v>61</v>
      </c>
      <c r="H126" s="432">
        <v>0</v>
      </c>
      <c r="I126" s="423">
        <f t="shared" si="1"/>
        <v>0</v>
      </c>
    </row>
    <row r="127" spans="1:9" x14ac:dyDescent="0.2">
      <c r="A127" s="408" t="s">
        <v>1017</v>
      </c>
      <c r="B127" s="4" t="s">
        <v>553</v>
      </c>
      <c r="C127" s="430"/>
      <c r="D127" s="9" t="s">
        <v>554</v>
      </c>
      <c r="E127" s="414">
        <v>2901250</v>
      </c>
      <c r="F127" s="13">
        <v>2</v>
      </c>
      <c r="G127" s="11" t="s">
        <v>61</v>
      </c>
      <c r="H127" s="432">
        <v>0</v>
      </c>
      <c r="I127" s="423">
        <f t="shared" si="1"/>
        <v>0</v>
      </c>
    </row>
    <row r="128" spans="1:9" x14ac:dyDescent="0.2">
      <c r="A128" s="408" t="s">
        <v>1018</v>
      </c>
      <c r="B128" s="4" t="s">
        <v>556</v>
      </c>
      <c r="C128" s="430"/>
      <c r="D128" s="9" t="s">
        <v>557</v>
      </c>
      <c r="E128" s="414" t="s">
        <v>558</v>
      </c>
      <c r="F128" s="13">
        <v>2</v>
      </c>
      <c r="G128" s="11" t="s">
        <v>61</v>
      </c>
      <c r="H128" s="432">
        <v>0</v>
      </c>
      <c r="I128" s="423">
        <f t="shared" si="1"/>
        <v>0</v>
      </c>
    </row>
    <row r="129" spans="1:9" x14ac:dyDescent="0.2">
      <c r="A129" s="408" t="s">
        <v>1019</v>
      </c>
      <c r="B129" s="409" t="s">
        <v>560</v>
      </c>
      <c r="C129" s="430"/>
      <c r="D129" s="9" t="s">
        <v>561</v>
      </c>
      <c r="E129" s="414" t="s">
        <v>562</v>
      </c>
      <c r="F129" s="13">
        <v>2</v>
      </c>
      <c r="G129" s="408" t="s">
        <v>42</v>
      </c>
      <c r="H129" s="432">
        <v>0</v>
      </c>
      <c r="I129" s="423">
        <f t="shared" si="1"/>
        <v>0</v>
      </c>
    </row>
    <row r="130" spans="1:9" x14ac:dyDescent="0.2">
      <c r="A130" s="408" t="s">
        <v>1020</v>
      </c>
      <c r="B130" s="406" t="s">
        <v>564</v>
      </c>
      <c r="C130" s="430"/>
      <c r="D130" s="9" t="s">
        <v>565</v>
      </c>
      <c r="E130" s="414" t="s">
        <v>566</v>
      </c>
      <c r="F130" s="425">
        <v>20</v>
      </c>
      <c r="G130" s="410" t="s">
        <v>45</v>
      </c>
      <c r="H130" s="432">
        <v>0</v>
      </c>
      <c r="I130" s="423">
        <f t="shared" si="1"/>
        <v>0</v>
      </c>
    </row>
    <row r="131" spans="1:9" x14ac:dyDescent="0.2">
      <c r="A131" s="408" t="s">
        <v>1021</v>
      </c>
      <c r="B131" s="4" t="s">
        <v>568</v>
      </c>
      <c r="C131" s="430"/>
      <c r="D131" s="9" t="s">
        <v>569</v>
      </c>
      <c r="E131" s="414" t="s">
        <v>570</v>
      </c>
      <c r="F131" s="13">
        <v>3</v>
      </c>
      <c r="G131" s="11" t="s">
        <v>61</v>
      </c>
      <c r="H131" s="432">
        <v>0</v>
      </c>
      <c r="I131" s="423">
        <f t="shared" si="1"/>
        <v>0</v>
      </c>
    </row>
    <row r="132" spans="1:9" x14ac:dyDescent="0.2">
      <c r="A132" s="408" t="s">
        <v>1022</v>
      </c>
      <c r="B132" s="406" t="s">
        <v>572</v>
      </c>
      <c r="C132" s="430"/>
      <c r="D132" s="9" t="s">
        <v>569</v>
      </c>
      <c r="E132" s="414" t="s">
        <v>573</v>
      </c>
      <c r="F132" s="13">
        <v>3</v>
      </c>
      <c r="G132" s="11" t="s">
        <v>61</v>
      </c>
      <c r="H132" s="432">
        <v>0</v>
      </c>
      <c r="I132" s="423">
        <f t="shared" si="1"/>
        <v>0</v>
      </c>
    </row>
    <row r="133" spans="1:9" x14ac:dyDescent="0.2">
      <c r="A133" s="433" t="s">
        <v>359</v>
      </c>
      <c r="B133" s="154" t="s">
        <v>961</v>
      </c>
      <c r="C133" s="434"/>
      <c r="D133" s="435"/>
      <c r="E133" s="435"/>
      <c r="F133" s="436"/>
      <c r="G133" s="437"/>
      <c r="H133" s="438"/>
      <c r="I133" s="161">
        <f>SUM(I134:I140)</f>
        <v>0</v>
      </c>
    </row>
    <row r="134" spans="1:9" ht="30.6" customHeight="1" x14ac:dyDescent="0.2">
      <c r="A134" s="408" t="s">
        <v>476</v>
      </c>
      <c r="B134" s="416" t="s">
        <v>683</v>
      </c>
      <c r="C134" s="412" t="s">
        <v>684</v>
      </c>
      <c r="D134" s="9" t="s">
        <v>60</v>
      </c>
      <c r="E134" s="409" t="s">
        <v>684</v>
      </c>
      <c r="F134" s="70">
        <v>1</v>
      </c>
      <c r="G134" s="410" t="s">
        <v>61</v>
      </c>
      <c r="H134" s="432">
        <v>0</v>
      </c>
      <c r="I134" s="423">
        <f t="shared" ref="I134:I140" si="2">F134*H134</f>
        <v>0</v>
      </c>
    </row>
    <row r="135" spans="1:9" ht="28.5" customHeight="1" x14ac:dyDescent="0.2">
      <c r="A135" s="408" t="s">
        <v>481</v>
      </c>
      <c r="B135" s="416" t="s">
        <v>686</v>
      </c>
      <c r="C135" s="412" t="s">
        <v>687</v>
      </c>
      <c r="D135" s="9" t="s">
        <v>60</v>
      </c>
      <c r="E135" s="409" t="s">
        <v>687</v>
      </c>
      <c r="F135" s="70">
        <v>1</v>
      </c>
      <c r="G135" s="410" t="s">
        <v>61</v>
      </c>
      <c r="H135" s="432">
        <v>0</v>
      </c>
      <c r="I135" s="423">
        <f t="shared" si="2"/>
        <v>0</v>
      </c>
    </row>
    <row r="136" spans="1:9" ht="25.5" x14ac:dyDescent="0.2">
      <c r="A136" s="408" t="s">
        <v>484</v>
      </c>
      <c r="B136" s="416" t="s">
        <v>689</v>
      </c>
      <c r="C136" s="412" t="s">
        <v>690</v>
      </c>
      <c r="D136" s="9" t="s">
        <v>60</v>
      </c>
      <c r="E136" s="409" t="s">
        <v>690</v>
      </c>
      <c r="F136" s="70">
        <v>1</v>
      </c>
      <c r="G136" s="410" t="s">
        <v>61</v>
      </c>
      <c r="H136" s="432">
        <v>0</v>
      </c>
      <c r="I136" s="423">
        <f t="shared" si="2"/>
        <v>0</v>
      </c>
    </row>
    <row r="137" spans="1:9" ht="38.25" x14ac:dyDescent="0.2">
      <c r="A137" s="408" t="s">
        <v>489</v>
      </c>
      <c r="B137" s="416" t="s">
        <v>692</v>
      </c>
      <c r="C137" s="412" t="s">
        <v>693</v>
      </c>
      <c r="D137" s="9" t="s">
        <v>60</v>
      </c>
      <c r="E137" s="409" t="s">
        <v>693</v>
      </c>
      <c r="F137" s="70">
        <v>2</v>
      </c>
      <c r="G137" s="410" t="s">
        <v>61</v>
      </c>
      <c r="H137" s="432">
        <v>0</v>
      </c>
      <c r="I137" s="423">
        <f t="shared" si="2"/>
        <v>0</v>
      </c>
    </row>
    <row r="138" spans="1:9" ht="63.75" x14ac:dyDescent="0.2">
      <c r="A138" s="408" t="s">
        <v>492</v>
      </c>
      <c r="B138" s="416" t="s">
        <v>695</v>
      </c>
      <c r="C138" s="412" t="s">
        <v>696</v>
      </c>
      <c r="D138" s="9" t="s">
        <v>60</v>
      </c>
      <c r="E138" s="409" t="s">
        <v>696</v>
      </c>
      <c r="F138" s="70">
        <v>1</v>
      </c>
      <c r="G138" s="410" t="s">
        <v>61</v>
      </c>
      <c r="H138" s="432">
        <v>0</v>
      </c>
      <c r="I138" s="423">
        <f t="shared" si="2"/>
        <v>0</v>
      </c>
    </row>
    <row r="139" spans="1:9" ht="76.5" x14ac:dyDescent="0.2">
      <c r="A139" s="408" t="s">
        <v>496</v>
      </c>
      <c r="B139" s="416" t="s">
        <v>698</v>
      </c>
      <c r="C139" s="412" t="s">
        <v>699</v>
      </c>
      <c r="D139" s="9" t="s">
        <v>60</v>
      </c>
      <c r="E139" s="409" t="s">
        <v>699</v>
      </c>
      <c r="F139" s="70">
        <v>1</v>
      </c>
      <c r="G139" s="410" t="s">
        <v>61</v>
      </c>
      <c r="H139" s="432">
        <v>0</v>
      </c>
      <c r="I139" s="423">
        <f t="shared" si="2"/>
        <v>0</v>
      </c>
    </row>
    <row r="140" spans="1:9" ht="25.5" x14ac:dyDescent="0.2">
      <c r="A140" s="408" t="s">
        <v>499</v>
      </c>
      <c r="B140" s="416" t="s">
        <v>701</v>
      </c>
      <c r="C140" s="412" t="s">
        <v>702</v>
      </c>
      <c r="D140" s="9" t="s">
        <v>60</v>
      </c>
      <c r="E140" s="409" t="s">
        <v>702</v>
      </c>
      <c r="F140" s="70">
        <v>1</v>
      </c>
      <c r="G140" s="410" t="s">
        <v>61</v>
      </c>
      <c r="H140" s="432">
        <v>0</v>
      </c>
      <c r="I140" s="423">
        <f t="shared" si="2"/>
        <v>0</v>
      </c>
    </row>
    <row r="141" spans="1:9" x14ac:dyDescent="0.2">
      <c r="A141" s="536" t="s">
        <v>1399</v>
      </c>
      <c r="B141" s="561"/>
      <c r="C141" s="561"/>
      <c r="D141" s="561"/>
      <c r="E141" s="561"/>
      <c r="F141" s="561"/>
      <c r="G141" s="561"/>
      <c r="H141" s="562"/>
      <c r="I141" s="394">
        <f>I133+I102+I94+I88+I83+I4</f>
        <v>0</v>
      </c>
    </row>
  </sheetData>
  <sheetProtection algorithmName="SHA-512" hashValue="Bdl1nllvA1pp6txKyAg8Ah2JUUfH8NcmOQg2BnVq6ilYOKMQAiiCYE7kaCnJnzAbmpQHLEAJxGTHVNXKDZOaRQ==" saltValue="MHyQNjKWcGYEOIZL27rVGg==" spinCount="100000" sheet="1" objects="1" scenarios="1"/>
  <protectedRanges>
    <protectedRange sqref="H134:H140" name="Vahemik6"/>
    <protectedRange sqref="H103:H132" name="Vahemik5"/>
    <protectedRange sqref="H95:H101" name="Vahemik4"/>
    <protectedRange sqref="H89:H93" name="Vahemik3"/>
    <protectedRange sqref="H84:H87" name="Vahemik2"/>
    <protectedRange sqref="H5:H82" name="Vahemik1"/>
  </protectedRanges>
  <mergeCells count="1">
    <mergeCell ref="A141:H14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6CFC-DE72-4616-BA1D-60F48D5F9663}">
  <dimension ref="A1:G31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56.5703125" style="289" customWidth="1"/>
    <col min="3" max="3" width="6" style="229" bestFit="1" customWidth="1"/>
    <col min="4" max="4" width="6.42578125" style="295" bestFit="1" customWidth="1"/>
    <col min="5" max="5" width="17.140625" style="291" customWidth="1"/>
    <col min="6" max="6" width="20.140625" style="291" customWidth="1"/>
    <col min="7" max="7" width="18.7109375" style="229" bestFit="1" customWidth="1"/>
    <col min="8" max="16384" width="8.7109375" style="229"/>
  </cols>
  <sheetData>
    <row r="1" spans="1:7" x14ac:dyDescent="0.2">
      <c r="B1" s="287" t="s">
        <v>1268</v>
      </c>
    </row>
    <row r="2" spans="1:7" x14ac:dyDescent="0.2">
      <c r="B2" s="288" t="s">
        <v>1023</v>
      </c>
      <c r="F2" s="292"/>
    </row>
    <row r="3" spans="1:7" ht="25.5" x14ac:dyDescent="0.2">
      <c r="A3" s="129" t="s">
        <v>576</v>
      </c>
      <c r="B3" s="290" t="s">
        <v>1322</v>
      </c>
      <c r="C3" s="128" t="s">
        <v>56</v>
      </c>
      <c r="D3" s="296" t="s">
        <v>55</v>
      </c>
      <c r="E3" s="293" t="s">
        <v>169</v>
      </c>
      <c r="F3" s="293" t="s">
        <v>575</v>
      </c>
      <c r="G3" s="128" t="s">
        <v>580</v>
      </c>
    </row>
    <row r="4" spans="1:7" s="315" customFormat="1" ht="25.5" x14ac:dyDescent="0.25">
      <c r="A4" s="235">
        <v>1</v>
      </c>
      <c r="B4" s="313" t="s">
        <v>1024</v>
      </c>
      <c r="C4" s="235" t="s">
        <v>42</v>
      </c>
      <c r="D4" s="297">
        <v>1</v>
      </c>
      <c r="E4" s="298">
        <v>0</v>
      </c>
      <c r="F4" s="294">
        <f>D4*E4</f>
        <v>0</v>
      </c>
      <c r="G4" s="235"/>
    </row>
    <row r="5" spans="1:7" x14ac:dyDescent="0.2">
      <c r="A5" s="246">
        <v>2</v>
      </c>
      <c r="B5" s="252" t="s">
        <v>43</v>
      </c>
      <c r="C5" s="249" t="s">
        <v>42</v>
      </c>
      <c r="D5" s="299">
        <v>1</v>
      </c>
      <c r="E5" s="300"/>
      <c r="F5" s="300"/>
      <c r="G5" s="249" t="s">
        <v>44</v>
      </c>
    </row>
    <row r="6" spans="1:7" x14ac:dyDescent="0.2">
      <c r="A6" s="479">
        <v>3</v>
      </c>
      <c r="B6" s="371" t="s">
        <v>1025</v>
      </c>
      <c r="C6" s="479" t="s">
        <v>42</v>
      </c>
      <c r="D6" s="481">
        <v>2</v>
      </c>
      <c r="E6" s="298">
        <v>0</v>
      </c>
      <c r="F6" s="483">
        <f t="shared" ref="F6:F29" si="0">D6*E6</f>
        <v>0</v>
      </c>
      <c r="G6" s="234"/>
    </row>
    <row r="7" spans="1:7" x14ac:dyDescent="0.2">
      <c r="A7" s="479">
        <v>4</v>
      </c>
      <c r="B7" s="358" t="s">
        <v>1026</v>
      </c>
      <c r="C7" s="479" t="s">
        <v>42</v>
      </c>
      <c r="D7" s="481">
        <v>2</v>
      </c>
      <c r="E7" s="298">
        <v>0</v>
      </c>
      <c r="F7" s="483">
        <f t="shared" si="0"/>
        <v>0</v>
      </c>
      <c r="G7" s="235"/>
    </row>
    <row r="8" spans="1:7" x14ac:dyDescent="0.2">
      <c r="A8" s="479">
        <v>5</v>
      </c>
      <c r="B8" s="371" t="s">
        <v>1027</v>
      </c>
      <c r="C8" s="479" t="s">
        <v>42</v>
      </c>
      <c r="D8" s="481">
        <v>2</v>
      </c>
      <c r="E8" s="298">
        <v>0</v>
      </c>
      <c r="F8" s="483">
        <f t="shared" si="0"/>
        <v>0</v>
      </c>
      <c r="G8" s="234"/>
    </row>
    <row r="9" spans="1:7" x14ac:dyDescent="0.2">
      <c r="A9" s="479">
        <v>6</v>
      </c>
      <c r="B9" s="371" t="s">
        <v>1028</v>
      </c>
      <c r="C9" s="479" t="s">
        <v>42</v>
      </c>
      <c r="D9" s="481">
        <v>2</v>
      </c>
      <c r="E9" s="298">
        <v>0</v>
      </c>
      <c r="F9" s="483">
        <f t="shared" si="0"/>
        <v>0</v>
      </c>
      <c r="G9" s="235"/>
    </row>
    <row r="10" spans="1:7" x14ac:dyDescent="0.2">
      <c r="A10" s="233">
        <v>7</v>
      </c>
      <c r="B10" s="236" t="s">
        <v>1029</v>
      </c>
      <c r="C10" s="233" t="s">
        <v>42</v>
      </c>
      <c r="D10" s="297">
        <v>2</v>
      </c>
      <c r="E10" s="298">
        <v>0</v>
      </c>
      <c r="F10" s="294">
        <f t="shared" si="0"/>
        <v>0</v>
      </c>
      <c r="G10" s="234"/>
    </row>
    <row r="11" spans="1:7" x14ac:dyDescent="0.2">
      <c r="A11" s="233">
        <v>8</v>
      </c>
      <c r="B11" s="236" t="s">
        <v>1030</v>
      </c>
      <c r="C11" s="233" t="s">
        <v>42</v>
      </c>
      <c r="D11" s="297">
        <v>2</v>
      </c>
      <c r="E11" s="298">
        <v>0</v>
      </c>
      <c r="F11" s="294">
        <f t="shared" si="0"/>
        <v>0</v>
      </c>
      <c r="G11" s="235"/>
    </row>
    <row r="12" spans="1:7" x14ac:dyDescent="0.2">
      <c r="A12" s="233">
        <v>9</v>
      </c>
      <c r="B12" s="236" t="s">
        <v>1031</v>
      </c>
      <c r="C12" s="233" t="s">
        <v>42</v>
      </c>
      <c r="D12" s="297">
        <v>2</v>
      </c>
      <c r="E12" s="298">
        <v>0</v>
      </c>
      <c r="F12" s="294">
        <f t="shared" si="0"/>
        <v>0</v>
      </c>
      <c r="G12" s="234"/>
    </row>
    <row r="13" spans="1:7" x14ac:dyDescent="0.2">
      <c r="A13" s="233">
        <v>10</v>
      </c>
      <c r="B13" s="236" t="s">
        <v>1032</v>
      </c>
      <c r="C13" s="233" t="s">
        <v>42</v>
      </c>
      <c r="D13" s="297">
        <v>2</v>
      </c>
      <c r="E13" s="298">
        <v>0</v>
      </c>
      <c r="F13" s="294">
        <f t="shared" si="0"/>
        <v>0</v>
      </c>
      <c r="G13" s="235"/>
    </row>
    <row r="14" spans="1:7" x14ac:dyDescent="0.2">
      <c r="A14" s="233">
        <v>11</v>
      </c>
      <c r="B14" s="236" t="s">
        <v>718</v>
      </c>
      <c r="C14" s="233" t="s">
        <v>42</v>
      </c>
      <c r="D14" s="297">
        <v>2</v>
      </c>
      <c r="E14" s="298">
        <v>0</v>
      </c>
      <c r="F14" s="294">
        <f t="shared" si="0"/>
        <v>0</v>
      </c>
      <c r="G14" s="235"/>
    </row>
    <row r="15" spans="1:7" x14ac:dyDescent="0.2">
      <c r="A15" s="233">
        <v>12</v>
      </c>
      <c r="B15" s="236" t="s">
        <v>972</v>
      </c>
      <c r="C15" s="233" t="s">
        <v>42</v>
      </c>
      <c r="D15" s="297">
        <v>1</v>
      </c>
      <c r="E15" s="298">
        <v>0</v>
      </c>
      <c r="F15" s="294">
        <f t="shared" si="0"/>
        <v>0</v>
      </c>
      <c r="G15" s="234"/>
    </row>
    <row r="16" spans="1:7" x14ac:dyDescent="0.2">
      <c r="A16" s="233">
        <v>13</v>
      </c>
      <c r="B16" s="236" t="s">
        <v>973</v>
      </c>
      <c r="C16" s="233" t="s">
        <v>42</v>
      </c>
      <c r="D16" s="297">
        <v>1</v>
      </c>
      <c r="E16" s="298">
        <v>0</v>
      </c>
      <c r="F16" s="294">
        <f t="shared" si="0"/>
        <v>0</v>
      </c>
      <c r="G16" s="234"/>
    </row>
    <row r="17" spans="1:7" x14ac:dyDescent="0.2">
      <c r="A17" s="233">
        <v>14</v>
      </c>
      <c r="B17" s="236" t="s">
        <v>597</v>
      </c>
      <c r="C17" s="233" t="s">
        <v>45</v>
      </c>
      <c r="D17" s="297">
        <v>300</v>
      </c>
      <c r="E17" s="298">
        <v>0</v>
      </c>
      <c r="F17" s="294">
        <f t="shared" si="0"/>
        <v>0</v>
      </c>
      <c r="G17" s="235"/>
    </row>
    <row r="18" spans="1:7" x14ac:dyDescent="0.2">
      <c r="A18" s="233">
        <v>15</v>
      </c>
      <c r="B18" s="236" t="s">
        <v>601</v>
      </c>
      <c r="C18" s="233" t="s">
        <v>42</v>
      </c>
      <c r="D18" s="297">
        <v>1</v>
      </c>
      <c r="E18" s="298">
        <v>0</v>
      </c>
      <c r="F18" s="294">
        <f t="shared" si="0"/>
        <v>0</v>
      </c>
      <c r="G18" s="235"/>
    </row>
    <row r="19" spans="1:7" x14ac:dyDescent="0.2">
      <c r="A19" s="233">
        <v>16</v>
      </c>
      <c r="B19" s="236" t="s">
        <v>602</v>
      </c>
      <c r="C19" s="233" t="s">
        <v>42</v>
      </c>
      <c r="D19" s="297">
        <v>1</v>
      </c>
      <c r="E19" s="298">
        <v>0</v>
      </c>
      <c r="F19" s="294">
        <f t="shared" si="0"/>
        <v>0</v>
      </c>
      <c r="G19" s="234"/>
    </row>
    <row r="20" spans="1:7" x14ac:dyDescent="0.2">
      <c r="A20" s="233">
        <v>17</v>
      </c>
      <c r="B20" s="236" t="s">
        <v>721</v>
      </c>
      <c r="C20" s="233" t="s">
        <v>42</v>
      </c>
      <c r="D20" s="297">
        <v>6</v>
      </c>
      <c r="E20" s="298">
        <v>0</v>
      </c>
      <c r="F20" s="294">
        <f t="shared" si="0"/>
        <v>0</v>
      </c>
      <c r="G20" s="235"/>
    </row>
    <row r="21" spans="1:7" x14ac:dyDescent="0.2">
      <c r="A21" s="246">
        <v>18</v>
      </c>
      <c r="B21" s="273" t="s">
        <v>939</v>
      </c>
      <c r="C21" s="246" t="s">
        <v>42</v>
      </c>
      <c r="D21" s="299">
        <v>1</v>
      </c>
      <c r="E21" s="300"/>
      <c r="F21" s="300"/>
      <c r="G21" s="249" t="s">
        <v>44</v>
      </c>
    </row>
    <row r="22" spans="1:7" ht="25.5" x14ac:dyDescent="0.2">
      <c r="A22" s="246">
        <v>19</v>
      </c>
      <c r="B22" s="273" t="s">
        <v>940</v>
      </c>
      <c r="C22" s="249" t="s">
        <v>42</v>
      </c>
      <c r="D22" s="299">
        <v>1</v>
      </c>
      <c r="E22" s="300"/>
      <c r="F22" s="300"/>
      <c r="G22" s="249" t="s">
        <v>44</v>
      </c>
    </row>
    <row r="23" spans="1:7" x14ac:dyDescent="0.2">
      <c r="A23" s="246">
        <v>20</v>
      </c>
      <c r="B23" s="252" t="s">
        <v>605</v>
      </c>
      <c r="C23" s="249" t="s">
        <v>42</v>
      </c>
      <c r="D23" s="299">
        <v>1</v>
      </c>
      <c r="E23" s="300"/>
      <c r="F23" s="300"/>
      <c r="G23" s="249" t="s">
        <v>44</v>
      </c>
    </row>
    <row r="24" spans="1:7" x14ac:dyDescent="0.2">
      <c r="A24" s="246">
        <v>21</v>
      </c>
      <c r="B24" s="252" t="s">
        <v>47</v>
      </c>
      <c r="C24" s="249" t="s">
        <v>42</v>
      </c>
      <c r="D24" s="299">
        <v>1</v>
      </c>
      <c r="E24" s="300"/>
      <c r="F24" s="300"/>
      <c r="G24" s="249" t="s">
        <v>44</v>
      </c>
    </row>
    <row r="25" spans="1:7" ht="25.5" x14ac:dyDescent="0.2">
      <c r="A25" s="246">
        <v>22</v>
      </c>
      <c r="B25" s="253" t="s">
        <v>50</v>
      </c>
      <c r="C25" s="249" t="s">
        <v>42</v>
      </c>
      <c r="D25" s="299">
        <v>1</v>
      </c>
      <c r="E25" s="300"/>
      <c r="F25" s="300"/>
      <c r="G25" s="249" t="s">
        <v>44</v>
      </c>
    </row>
    <row r="26" spans="1:7" x14ac:dyDescent="0.2">
      <c r="A26" s="246">
        <v>23</v>
      </c>
      <c r="B26" s="252" t="s">
        <v>51</v>
      </c>
      <c r="C26" s="249" t="s">
        <v>42</v>
      </c>
      <c r="D26" s="299">
        <v>1</v>
      </c>
      <c r="E26" s="300"/>
      <c r="F26" s="300"/>
      <c r="G26" s="249" t="s">
        <v>44</v>
      </c>
    </row>
    <row r="27" spans="1:7" x14ac:dyDescent="0.2">
      <c r="A27" s="233">
        <v>24</v>
      </c>
      <c r="B27" s="236" t="s">
        <v>52</v>
      </c>
      <c r="C27" s="233" t="s">
        <v>588</v>
      </c>
      <c r="D27" s="297">
        <v>1</v>
      </c>
      <c r="E27" s="298">
        <v>0</v>
      </c>
      <c r="F27" s="294">
        <f t="shared" si="0"/>
        <v>0</v>
      </c>
      <c r="G27" s="235"/>
    </row>
    <row r="28" spans="1:7" x14ac:dyDescent="0.2">
      <c r="A28" s="233">
        <v>25</v>
      </c>
      <c r="B28" s="236" t="s">
        <v>53</v>
      </c>
      <c r="C28" s="233" t="s">
        <v>588</v>
      </c>
      <c r="D28" s="297">
        <v>1</v>
      </c>
      <c r="E28" s="298">
        <v>0</v>
      </c>
      <c r="F28" s="294">
        <f t="shared" si="0"/>
        <v>0</v>
      </c>
      <c r="G28" s="235"/>
    </row>
    <row r="29" spans="1:7" x14ac:dyDescent="0.2">
      <c r="A29" s="233">
        <v>26</v>
      </c>
      <c r="B29" s="236" t="s">
        <v>606</v>
      </c>
      <c r="C29" s="233" t="s">
        <v>588</v>
      </c>
      <c r="D29" s="297">
        <v>1</v>
      </c>
      <c r="E29" s="298">
        <v>0</v>
      </c>
      <c r="F29" s="294">
        <f t="shared" si="0"/>
        <v>0</v>
      </c>
      <c r="G29" s="235"/>
    </row>
    <row r="30" spans="1:7" x14ac:dyDescent="0.2">
      <c r="A30" s="535" t="s">
        <v>1347</v>
      </c>
      <c r="B30" s="535"/>
      <c r="C30" s="535"/>
      <c r="D30" s="535"/>
      <c r="E30" s="535"/>
      <c r="F30" s="293">
        <f>SUM(F4:F29)</f>
        <v>0</v>
      </c>
      <c r="G30" s="234"/>
    </row>
    <row r="31" spans="1:7" x14ac:dyDescent="0.2">
      <c r="A31" s="563" t="s">
        <v>1407</v>
      </c>
      <c r="B31" s="564"/>
      <c r="C31" s="564"/>
      <c r="D31" s="564"/>
      <c r="E31" s="565"/>
      <c r="F31" s="482">
        <f>SUM(F6:F9)</f>
        <v>0</v>
      </c>
      <c r="G31" s="234"/>
    </row>
  </sheetData>
  <sheetProtection algorithmName="SHA-512" hashValue="0h9rQ3Qu7y2uT3x6epIHFxm7VUzjuQxIFKjRzEMysA1bFkno2qj0eeGXf+uK/HJEEFlOZOqXY8Bzh6WcUvsFQg==" saltValue="CBDT3b1fdjVfRFCzM92OZw==" spinCount="100000" sheet="1" objects="1" scenarios="1"/>
  <protectedRanges>
    <protectedRange sqref="E27:E29" name="Vahemik3"/>
    <protectedRange sqref="E6:E20" name="Vahemik2"/>
    <protectedRange sqref="E4" name="Vahemik1"/>
  </protectedRanges>
  <mergeCells count="2">
    <mergeCell ref="A30:E30"/>
    <mergeCell ref="A31:E3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E72E-1F56-4222-A646-597DE981E3E8}">
  <dimension ref="A1:M68"/>
  <sheetViews>
    <sheetView workbookViewId="0"/>
  </sheetViews>
  <sheetFormatPr defaultColWidth="9.140625" defaultRowHeight="12.75" x14ac:dyDescent="0.2"/>
  <cols>
    <col min="1" max="1" width="6.140625" style="99" bestFit="1" customWidth="1"/>
    <col min="2" max="2" width="46.5703125" style="444" customWidth="1"/>
    <col min="3" max="3" width="31.42578125" style="68" customWidth="1"/>
    <col min="4" max="4" width="14.140625" style="68" bestFit="1" customWidth="1"/>
    <col min="5" max="5" width="22.7109375" style="95" bestFit="1" customWidth="1"/>
    <col min="6" max="6" width="6.42578125" style="94" bestFit="1" customWidth="1"/>
    <col min="7" max="7" width="4.7109375" style="68" bestFit="1" customWidth="1"/>
    <col min="8" max="8" width="13.5703125" style="328" customWidth="1"/>
    <col min="9" max="9" width="14.140625" style="328" customWidth="1"/>
    <col min="10" max="13" width="9.140625" style="95"/>
    <col min="14" max="16384" width="9.140625" style="68"/>
  </cols>
  <sheetData>
    <row r="1" spans="1:9" x14ac:dyDescent="0.2">
      <c r="A1" s="134"/>
      <c r="B1" s="442" t="s">
        <v>1266</v>
      </c>
    </row>
    <row r="2" spans="1:9" x14ac:dyDescent="0.2">
      <c r="B2" s="370" t="s">
        <v>1267</v>
      </c>
    </row>
    <row r="3" spans="1:9" x14ac:dyDescent="0.2">
      <c r="A3" s="162" t="s">
        <v>576</v>
      </c>
      <c r="B3" s="164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329" t="s">
        <v>169</v>
      </c>
      <c r="I3" s="329" t="s">
        <v>575</v>
      </c>
    </row>
    <row r="4" spans="1:9" x14ac:dyDescent="0.2">
      <c r="A4" s="61" t="s">
        <v>183</v>
      </c>
      <c r="B4" s="445" t="s">
        <v>184</v>
      </c>
      <c r="C4" s="56"/>
      <c r="D4" s="56"/>
      <c r="E4" s="58"/>
      <c r="F4" s="207"/>
      <c r="G4" s="56"/>
      <c r="H4" s="331"/>
      <c r="I4" s="382">
        <f>SUM(I5:I37)</f>
        <v>0</v>
      </c>
    </row>
    <row r="5" spans="1:9" ht="51" x14ac:dyDescent="0.2">
      <c r="A5" s="11" t="s">
        <v>185</v>
      </c>
      <c r="B5" s="73" t="s">
        <v>237</v>
      </c>
      <c r="C5" s="4" t="s">
        <v>974</v>
      </c>
      <c r="D5" s="9" t="s">
        <v>60</v>
      </c>
      <c r="E5" s="4" t="s">
        <v>68</v>
      </c>
      <c r="F5" s="14">
        <v>1</v>
      </c>
      <c r="G5" s="6" t="s">
        <v>61</v>
      </c>
      <c r="H5" s="449">
        <v>0</v>
      </c>
      <c r="I5" s="228">
        <f>F5*H5</f>
        <v>0</v>
      </c>
    </row>
    <row r="6" spans="1:9" ht="63.75" x14ac:dyDescent="0.2">
      <c r="A6" s="11" t="s">
        <v>188</v>
      </c>
      <c r="B6" s="73" t="s">
        <v>240</v>
      </c>
      <c r="C6" s="4" t="s">
        <v>975</v>
      </c>
      <c r="D6" s="9" t="s">
        <v>60</v>
      </c>
      <c r="E6" s="4" t="s">
        <v>69</v>
      </c>
      <c r="F6" s="14">
        <v>1</v>
      </c>
      <c r="G6" s="6" t="s">
        <v>61</v>
      </c>
      <c r="H6" s="449">
        <v>0</v>
      </c>
      <c r="I6" s="228">
        <f t="shared" ref="I6:I66" si="0">F6*H6</f>
        <v>0</v>
      </c>
    </row>
    <row r="7" spans="1:9" ht="63.75" x14ac:dyDescent="0.2">
      <c r="A7" s="11" t="s">
        <v>191</v>
      </c>
      <c r="B7" s="73" t="s">
        <v>243</v>
      </c>
      <c r="C7" s="73" t="s">
        <v>976</v>
      </c>
      <c r="D7" s="9" t="s">
        <v>60</v>
      </c>
      <c r="E7" s="4" t="s">
        <v>71</v>
      </c>
      <c r="F7" s="14">
        <v>2</v>
      </c>
      <c r="G7" s="6" t="s">
        <v>61</v>
      </c>
      <c r="H7" s="449">
        <v>0</v>
      </c>
      <c r="I7" s="228">
        <f t="shared" si="0"/>
        <v>0</v>
      </c>
    </row>
    <row r="8" spans="1:9" x14ac:dyDescent="0.2">
      <c r="A8" s="11" t="s">
        <v>194</v>
      </c>
      <c r="B8" s="18" t="s">
        <v>977</v>
      </c>
      <c r="C8" s="4"/>
      <c r="D8" s="9" t="s">
        <v>60</v>
      </c>
      <c r="E8" s="16" t="s">
        <v>94</v>
      </c>
      <c r="F8" s="14">
        <v>2</v>
      </c>
      <c r="G8" s="6" t="s">
        <v>61</v>
      </c>
      <c r="H8" s="449">
        <v>0</v>
      </c>
      <c r="I8" s="228">
        <f t="shared" si="0"/>
        <v>0</v>
      </c>
    </row>
    <row r="9" spans="1:9" x14ac:dyDescent="0.2">
      <c r="A9" s="11" t="s">
        <v>197</v>
      </c>
      <c r="B9" s="105" t="s">
        <v>260</v>
      </c>
      <c r="C9" s="4"/>
      <c r="D9" s="9" t="s">
        <v>60</v>
      </c>
      <c r="E9" s="15" t="s">
        <v>261</v>
      </c>
      <c r="F9" s="14" t="s">
        <v>109</v>
      </c>
      <c r="G9" s="6" t="s">
        <v>61</v>
      </c>
      <c r="H9" s="449">
        <v>0</v>
      </c>
      <c r="I9" s="228">
        <f t="shared" si="0"/>
        <v>0</v>
      </c>
    </row>
    <row r="10" spans="1:9" x14ac:dyDescent="0.2">
      <c r="A10" s="11" t="s">
        <v>200</v>
      </c>
      <c r="B10" s="105" t="s">
        <v>978</v>
      </c>
      <c r="C10" s="15"/>
      <c r="D10" s="9" t="s">
        <v>60</v>
      </c>
      <c r="E10" s="15" t="s">
        <v>103</v>
      </c>
      <c r="F10" s="14" t="s">
        <v>109</v>
      </c>
      <c r="G10" s="6" t="s">
        <v>61</v>
      </c>
      <c r="H10" s="449">
        <v>0</v>
      </c>
      <c r="I10" s="228">
        <f t="shared" si="0"/>
        <v>0</v>
      </c>
    </row>
    <row r="11" spans="1:9" x14ac:dyDescent="0.2">
      <c r="A11" s="11" t="s">
        <v>203</v>
      </c>
      <c r="B11" s="18" t="s">
        <v>320</v>
      </c>
      <c r="C11" s="16"/>
      <c r="D11" s="9" t="s">
        <v>60</v>
      </c>
      <c r="E11" s="16" t="s">
        <v>105</v>
      </c>
      <c r="F11" s="14" t="s">
        <v>109</v>
      </c>
      <c r="G11" s="6" t="s">
        <v>61</v>
      </c>
      <c r="H11" s="449">
        <v>0</v>
      </c>
      <c r="I11" s="228">
        <f t="shared" si="0"/>
        <v>0</v>
      </c>
    </row>
    <row r="12" spans="1:9" x14ac:dyDescent="0.2">
      <c r="A12" s="11" t="s">
        <v>206</v>
      </c>
      <c r="B12" s="105" t="s">
        <v>979</v>
      </c>
      <c r="C12" s="15" t="s">
        <v>111</v>
      </c>
      <c r="D12" s="4" t="s">
        <v>76</v>
      </c>
      <c r="E12" s="15" t="s">
        <v>339</v>
      </c>
      <c r="F12" s="14" t="s">
        <v>279</v>
      </c>
      <c r="G12" s="6" t="s">
        <v>61</v>
      </c>
      <c r="H12" s="449">
        <v>0</v>
      </c>
      <c r="I12" s="228">
        <f t="shared" si="0"/>
        <v>0</v>
      </c>
    </row>
    <row r="13" spans="1:9" x14ac:dyDescent="0.2">
      <c r="A13" s="11" t="s">
        <v>209</v>
      </c>
      <c r="B13" s="105" t="s">
        <v>126</v>
      </c>
      <c r="C13" s="15" t="s">
        <v>119</v>
      </c>
      <c r="D13" s="4" t="s">
        <v>76</v>
      </c>
      <c r="E13" s="15" t="s">
        <v>323</v>
      </c>
      <c r="F13" s="14" t="s">
        <v>279</v>
      </c>
      <c r="G13" s="6" t="s">
        <v>61</v>
      </c>
      <c r="H13" s="449">
        <v>0</v>
      </c>
      <c r="I13" s="228">
        <f t="shared" si="0"/>
        <v>0</v>
      </c>
    </row>
    <row r="14" spans="1:9" x14ac:dyDescent="0.2">
      <c r="A14" s="11" t="s">
        <v>213</v>
      </c>
      <c r="B14" s="105" t="s">
        <v>980</v>
      </c>
      <c r="C14" s="15" t="s">
        <v>118</v>
      </c>
      <c r="D14" s="4" t="s">
        <v>76</v>
      </c>
      <c r="E14" s="15" t="s">
        <v>737</v>
      </c>
      <c r="F14" s="14" t="s">
        <v>279</v>
      </c>
      <c r="G14" s="6" t="s">
        <v>61</v>
      </c>
      <c r="H14" s="449">
        <v>0</v>
      </c>
      <c r="I14" s="228">
        <f t="shared" si="0"/>
        <v>0</v>
      </c>
    </row>
    <row r="15" spans="1:9" x14ac:dyDescent="0.2">
      <c r="A15" s="11" t="s">
        <v>216</v>
      </c>
      <c r="B15" s="9" t="s">
        <v>126</v>
      </c>
      <c r="C15" s="19" t="s">
        <v>125</v>
      </c>
      <c r="D15" s="28" t="s">
        <v>76</v>
      </c>
      <c r="E15" s="19">
        <v>1046410000</v>
      </c>
      <c r="F15" s="14">
        <v>4</v>
      </c>
      <c r="G15" s="6" t="s">
        <v>61</v>
      </c>
      <c r="H15" s="449">
        <v>0</v>
      </c>
      <c r="I15" s="228">
        <f t="shared" si="0"/>
        <v>0</v>
      </c>
    </row>
    <row r="16" spans="1:9" x14ac:dyDescent="0.2">
      <c r="A16" s="11" t="s">
        <v>221</v>
      </c>
      <c r="B16" s="105" t="s">
        <v>981</v>
      </c>
      <c r="C16" s="15" t="s">
        <v>122</v>
      </c>
      <c r="D16" s="4" t="s">
        <v>76</v>
      </c>
      <c r="E16" s="15" t="s">
        <v>738</v>
      </c>
      <c r="F16" s="14" t="s">
        <v>279</v>
      </c>
      <c r="G16" s="6" t="s">
        <v>61</v>
      </c>
      <c r="H16" s="449">
        <v>0</v>
      </c>
      <c r="I16" s="228">
        <f t="shared" si="0"/>
        <v>0</v>
      </c>
    </row>
    <row r="17" spans="1:9" x14ac:dyDescent="0.2">
      <c r="A17" s="11" t="s">
        <v>225</v>
      </c>
      <c r="B17" s="105" t="s">
        <v>740</v>
      </c>
      <c r="C17" s="15" t="s">
        <v>106</v>
      </c>
      <c r="D17" s="9" t="s">
        <v>60</v>
      </c>
      <c r="E17" s="15" t="s">
        <v>106</v>
      </c>
      <c r="F17" s="14" t="s">
        <v>279</v>
      </c>
      <c r="G17" s="6" t="s">
        <v>61</v>
      </c>
      <c r="H17" s="449">
        <v>0</v>
      </c>
      <c r="I17" s="228">
        <f t="shared" si="0"/>
        <v>0</v>
      </c>
    </row>
    <row r="18" spans="1:9" s="101" customFormat="1" x14ac:dyDescent="0.25">
      <c r="A18" s="11" t="s">
        <v>227</v>
      </c>
      <c r="B18" s="18" t="s">
        <v>320</v>
      </c>
      <c r="C18" s="16" t="s">
        <v>741</v>
      </c>
      <c r="D18" s="9" t="s">
        <v>60</v>
      </c>
      <c r="E18" s="16" t="s">
        <v>741</v>
      </c>
      <c r="F18" s="14" t="s">
        <v>279</v>
      </c>
      <c r="G18" s="6" t="s">
        <v>61</v>
      </c>
      <c r="H18" s="449">
        <v>0</v>
      </c>
      <c r="I18" s="228">
        <f t="shared" si="0"/>
        <v>0</v>
      </c>
    </row>
    <row r="19" spans="1:9" x14ac:dyDescent="0.2">
      <c r="A19" s="11" t="s">
        <v>230</v>
      </c>
      <c r="B19" s="105" t="s">
        <v>742</v>
      </c>
      <c r="C19" s="15" t="s">
        <v>108</v>
      </c>
      <c r="D19" s="28" t="s">
        <v>76</v>
      </c>
      <c r="E19" s="47">
        <v>1510470000</v>
      </c>
      <c r="F19" s="14" t="s">
        <v>109</v>
      </c>
      <c r="G19" s="6" t="s">
        <v>61</v>
      </c>
      <c r="H19" s="449">
        <v>0</v>
      </c>
      <c r="I19" s="228">
        <f t="shared" si="0"/>
        <v>0</v>
      </c>
    </row>
    <row r="20" spans="1:9" x14ac:dyDescent="0.2">
      <c r="A20" s="11" t="s">
        <v>233</v>
      </c>
      <c r="B20" s="105" t="s">
        <v>743</v>
      </c>
      <c r="C20" s="4" t="s">
        <v>744</v>
      </c>
      <c r="D20" s="28" t="s">
        <v>76</v>
      </c>
      <c r="E20" s="15" t="s">
        <v>745</v>
      </c>
      <c r="F20" s="14" t="s">
        <v>109</v>
      </c>
      <c r="G20" s="6" t="s">
        <v>61</v>
      </c>
      <c r="H20" s="449">
        <v>0</v>
      </c>
      <c r="I20" s="228">
        <f t="shared" si="0"/>
        <v>0</v>
      </c>
    </row>
    <row r="21" spans="1:9" x14ac:dyDescent="0.2">
      <c r="A21" s="11" t="s">
        <v>236</v>
      </c>
      <c r="B21" s="105" t="s">
        <v>126</v>
      </c>
      <c r="C21" s="15" t="s">
        <v>117</v>
      </c>
      <c r="D21" s="4" t="s">
        <v>76</v>
      </c>
      <c r="E21" s="15" t="s">
        <v>746</v>
      </c>
      <c r="F21" s="14" t="s">
        <v>109</v>
      </c>
      <c r="G21" s="6" t="s">
        <v>61</v>
      </c>
      <c r="H21" s="449">
        <v>0</v>
      </c>
      <c r="I21" s="228">
        <f t="shared" si="0"/>
        <v>0</v>
      </c>
    </row>
    <row r="22" spans="1:9" x14ac:dyDescent="0.2">
      <c r="A22" s="11" t="s">
        <v>239</v>
      </c>
      <c r="B22" s="105" t="s">
        <v>345</v>
      </c>
      <c r="C22" s="15" t="s">
        <v>120</v>
      </c>
      <c r="D22" s="4" t="s">
        <v>76</v>
      </c>
      <c r="E22" s="15" t="s">
        <v>346</v>
      </c>
      <c r="F22" s="14" t="s">
        <v>732</v>
      </c>
      <c r="G22" s="6" t="s">
        <v>61</v>
      </c>
      <c r="H22" s="449">
        <v>0</v>
      </c>
      <c r="I22" s="228">
        <f t="shared" si="0"/>
        <v>0</v>
      </c>
    </row>
    <row r="23" spans="1:9" x14ac:dyDescent="0.2">
      <c r="A23" s="11" t="s">
        <v>242</v>
      </c>
      <c r="B23" s="105" t="s">
        <v>210</v>
      </c>
      <c r="C23" s="15" t="s">
        <v>136</v>
      </c>
      <c r="D23" s="4" t="s">
        <v>76</v>
      </c>
      <c r="E23" s="15" t="s">
        <v>358</v>
      </c>
      <c r="F23" s="14" t="s">
        <v>982</v>
      </c>
      <c r="G23" s="6" t="s">
        <v>61</v>
      </c>
      <c r="H23" s="449">
        <v>0</v>
      </c>
      <c r="I23" s="228">
        <f t="shared" si="0"/>
        <v>0</v>
      </c>
    </row>
    <row r="24" spans="1:9" x14ac:dyDescent="0.2">
      <c r="A24" s="11" t="s">
        <v>245</v>
      </c>
      <c r="B24" s="105" t="s">
        <v>126</v>
      </c>
      <c r="C24" s="15" t="s">
        <v>138</v>
      </c>
      <c r="D24" s="4" t="s">
        <v>76</v>
      </c>
      <c r="E24" s="15" t="s">
        <v>361</v>
      </c>
      <c r="F24" s="14" t="s">
        <v>139</v>
      </c>
      <c r="G24" s="6" t="s">
        <v>61</v>
      </c>
      <c r="H24" s="449">
        <v>0</v>
      </c>
      <c r="I24" s="228">
        <f t="shared" si="0"/>
        <v>0</v>
      </c>
    </row>
    <row r="25" spans="1:9" x14ac:dyDescent="0.2">
      <c r="A25" s="11" t="s">
        <v>248</v>
      </c>
      <c r="B25" s="105" t="s">
        <v>210</v>
      </c>
      <c r="C25" s="15" t="s">
        <v>130</v>
      </c>
      <c r="D25" s="4" t="s">
        <v>76</v>
      </c>
      <c r="E25" s="15" t="s">
        <v>129</v>
      </c>
      <c r="F25" s="14" t="s">
        <v>983</v>
      </c>
      <c r="G25" s="6" t="s">
        <v>61</v>
      </c>
      <c r="H25" s="449">
        <v>0</v>
      </c>
      <c r="I25" s="228">
        <f t="shared" si="0"/>
        <v>0</v>
      </c>
    </row>
    <row r="26" spans="1:9" x14ac:dyDescent="0.2">
      <c r="A26" s="11" t="s">
        <v>251</v>
      </c>
      <c r="B26" s="105" t="s">
        <v>126</v>
      </c>
      <c r="C26" s="15" t="s">
        <v>131</v>
      </c>
      <c r="D26" s="4" t="s">
        <v>76</v>
      </c>
      <c r="E26" s="15" t="s">
        <v>356</v>
      </c>
      <c r="F26" s="14" t="s">
        <v>983</v>
      </c>
      <c r="G26" s="6" t="s">
        <v>61</v>
      </c>
      <c r="H26" s="449">
        <v>0</v>
      </c>
      <c r="I26" s="228">
        <f t="shared" si="0"/>
        <v>0</v>
      </c>
    </row>
    <row r="27" spans="1:9" x14ac:dyDescent="0.2">
      <c r="A27" s="11" t="s">
        <v>253</v>
      </c>
      <c r="B27" s="105" t="s">
        <v>79</v>
      </c>
      <c r="C27" s="15" t="s">
        <v>751</v>
      </c>
      <c r="D27" s="4" t="s">
        <v>76</v>
      </c>
      <c r="E27" s="15" t="s">
        <v>752</v>
      </c>
      <c r="F27" s="14" t="s">
        <v>183</v>
      </c>
      <c r="G27" s="6" t="s">
        <v>61</v>
      </c>
      <c r="H27" s="449">
        <v>0</v>
      </c>
      <c r="I27" s="228">
        <f t="shared" si="0"/>
        <v>0</v>
      </c>
    </row>
    <row r="28" spans="1:9" x14ac:dyDescent="0.2">
      <c r="A28" s="11" t="s">
        <v>257</v>
      </c>
      <c r="B28" s="69" t="s">
        <v>383</v>
      </c>
      <c r="C28" s="66">
        <v>2429870000</v>
      </c>
      <c r="D28" s="4" t="s">
        <v>76</v>
      </c>
      <c r="E28" s="66">
        <v>2429870000</v>
      </c>
      <c r="F28" s="14">
        <v>4</v>
      </c>
      <c r="G28" s="6" t="s">
        <v>61</v>
      </c>
      <c r="H28" s="449">
        <v>0</v>
      </c>
      <c r="I28" s="228">
        <f t="shared" si="0"/>
        <v>0</v>
      </c>
    </row>
    <row r="29" spans="1:9" x14ac:dyDescent="0.2">
      <c r="A29" s="11" t="s">
        <v>259</v>
      </c>
      <c r="B29" s="69" t="s">
        <v>126</v>
      </c>
      <c r="C29" s="66">
        <v>2486640000</v>
      </c>
      <c r="D29" s="4" t="s">
        <v>76</v>
      </c>
      <c r="E29" s="66">
        <v>2486640000</v>
      </c>
      <c r="F29" s="14">
        <v>4</v>
      </c>
      <c r="G29" s="6" t="s">
        <v>61</v>
      </c>
      <c r="H29" s="449">
        <v>0</v>
      </c>
      <c r="I29" s="228">
        <f t="shared" si="0"/>
        <v>0</v>
      </c>
    </row>
    <row r="30" spans="1:9" x14ac:dyDescent="0.2">
      <c r="A30" s="11" t="s">
        <v>262</v>
      </c>
      <c r="B30" s="105" t="s">
        <v>273</v>
      </c>
      <c r="C30" s="15" t="s">
        <v>277</v>
      </c>
      <c r="D30" s="4" t="s">
        <v>76</v>
      </c>
      <c r="E30" s="15" t="s">
        <v>278</v>
      </c>
      <c r="F30" s="14" t="s">
        <v>109</v>
      </c>
      <c r="G30" s="6" t="s">
        <v>61</v>
      </c>
      <c r="H30" s="449">
        <v>0</v>
      </c>
      <c r="I30" s="228">
        <f t="shared" si="0"/>
        <v>0</v>
      </c>
    </row>
    <row r="31" spans="1:9" ht="25.5" x14ac:dyDescent="0.2">
      <c r="A31" s="11" t="s">
        <v>265</v>
      </c>
      <c r="B31" s="105" t="s">
        <v>312</v>
      </c>
      <c r="C31" s="19" t="s">
        <v>313</v>
      </c>
      <c r="D31" s="18" t="s">
        <v>100</v>
      </c>
      <c r="E31" s="414">
        <v>2910119</v>
      </c>
      <c r="F31" s="14" t="s">
        <v>183</v>
      </c>
      <c r="G31" s="6" t="s">
        <v>61</v>
      </c>
      <c r="H31" s="449">
        <v>0</v>
      </c>
      <c r="I31" s="228">
        <f t="shared" si="0"/>
        <v>0</v>
      </c>
    </row>
    <row r="32" spans="1:9" ht="25.5" x14ac:dyDescent="0.2">
      <c r="A32" s="11" t="s">
        <v>269</v>
      </c>
      <c r="B32" s="105" t="s">
        <v>315</v>
      </c>
      <c r="C32" s="19" t="s">
        <v>316</v>
      </c>
      <c r="D32" s="18" t="s">
        <v>100</v>
      </c>
      <c r="E32" s="19">
        <v>2910123</v>
      </c>
      <c r="F32" s="14" t="s">
        <v>183</v>
      </c>
      <c r="G32" s="6" t="s">
        <v>61</v>
      </c>
      <c r="H32" s="449">
        <v>0</v>
      </c>
      <c r="I32" s="228">
        <f t="shared" si="0"/>
        <v>0</v>
      </c>
    </row>
    <row r="33" spans="1:9" x14ac:dyDescent="0.2">
      <c r="A33" s="11" t="s">
        <v>272</v>
      </c>
      <c r="B33" s="69" t="s">
        <v>79</v>
      </c>
      <c r="C33" s="66">
        <v>2460780000</v>
      </c>
      <c r="D33" s="4" t="s">
        <v>76</v>
      </c>
      <c r="E33" s="66">
        <v>2460780000</v>
      </c>
      <c r="F33" s="14">
        <v>1</v>
      </c>
      <c r="G33" s="6" t="s">
        <v>61</v>
      </c>
      <c r="H33" s="449">
        <v>0</v>
      </c>
      <c r="I33" s="228">
        <f t="shared" si="0"/>
        <v>0</v>
      </c>
    </row>
    <row r="34" spans="1:9" x14ac:dyDescent="0.2">
      <c r="A34" s="85" t="s">
        <v>276</v>
      </c>
      <c r="B34" s="441" t="s">
        <v>622</v>
      </c>
      <c r="C34" s="441" t="s">
        <v>622</v>
      </c>
      <c r="D34" s="92"/>
      <c r="E34" s="92"/>
      <c r="F34" s="446">
        <v>1</v>
      </c>
      <c r="G34" s="89" t="s">
        <v>61</v>
      </c>
      <c r="H34" s="449">
        <v>0</v>
      </c>
      <c r="I34" s="336">
        <f t="shared" si="0"/>
        <v>0</v>
      </c>
    </row>
    <row r="35" spans="1:9" ht="25.5" x14ac:dyDescent="0.2">
      <c r="A35" s="85" t="s">
        <v>280</v>
      </c>
      <c r="B35" s="388" t="s">
        <v>153</v>
      </c>
      <c r="C35" s="92"/>
      <c r="D35" s="92"/>
      <c r="E35" s="92"/>
      <c r="F35" s="446">
        <v>2</v>
      </c>
      <c r="G35" s="89" t="s">
        <v>61</v>
      </c>
      <c r="H35" s="449">
        <v>0</v>
      </c>
      <c r="I35" s="336">
        <f t="shared" si="0"/>
        <v>0</v>
      </c>
    </row>
    <row r="36" spans="1:9" x14ac:dyDescent="0.2">
      <c r="A36" s="85" t="s">
        <v>282</v>
      </c>
      <c r="B36" s="388" t="s">
        <v>154</v>
      </c>
      <c r="C36" s="92"/>
      <c r="D36" s="92"/>
      <c r="E36" s="92"/>
      <c r="F36" s="446">
        <v>4</v>
      </c>
      <c r="G36" s="89" t="s">
        <v>61</v>
      </c>
      <c r="H36" s="449">
        <v>0</v>
      </c>
      <c r="I36" s="336">
        <f t="shared" si="0"/>
        <v>0</v>
      </c>
    </row>
    <row r="37" spans="1:9" x14ac:dyDescent="0.2">
      <c r="A37" s="11" t="s">
        <v>285</v>
      </c>
      <c r="B37" s="106" t="s">
        <v>168</v>
      </c>
      <c r="C37" s="28"/>
      <c r="D37" s="28"/>
      <c r="E37" s="28"/>
      <c r="F37" s="14">
        <v>1</v>
      </c>
      <c r="G37" s="6" t="s">
        <v>42</v>
      </c>
      <c r="H37" s="449">
        <v>0</v>
      </c>
      <c r="I37" s="228">
        <f t="shared" si="0"/>
        <v>0</v>
      </c>
    </row>
    <row r="38" spans="1:9" x14ac:dyDescent="0.2">
      <c r="A38" s="61" t="s">
        <v>109</v>
      </c>
      <c r="B38" s="445" t="s">
        <v>399</v>
      </c>
      <c r="C38" s="152"/>
      <c r="D38" s="56"/>
      <c r="E38" s="152"/>
      <c r="F38" s="207"/>
      <c r="G38" s="58"/>
      <c r="H38" s="447"/>
      <c r="I38" s="382">
        <f>I39</f>
        <v>0</v>
      </c>
    </row>
    <row r="39" spans="1:9" x14ac:dyDescent="0.2">
      <c r="A39" s="11" t="s">
        <v>400</v>
      </c>
      <c r="B39" s="106" t="s">
        <v>764</v>
      </c>
      <c r="C39" s="28" t="s">
        <v>765</v>
      </c>
      <c r="D39" s="28"/>
      <c r="E39" s="28" t="s">
        <v>766</v>
      </c>
      <c r="F39" s="347">
        <v>6</v>
      </c>
      <c r="G39" s="6" t="s">
        <v>42</v>
      </c>
      <c r="H39" s="449">
        <v>0</v>
      </c>
      <c r="I39" s="228">
        <f t="shared" si="0"/>
        <v>0</v>
      </c>
    </row>
    <row r="40" spans="1:9" x14ac:dyDescent="0.2">
      <c r="A40" s="61" t="s">
        <v>268</v>
      </c>
      <c r="B40" s="445" t="s">
        <v>795</v>
      </c>
      <c r="C40" s="155"/>
      <c r="D40" s="155"/>
      <c r="E40" s="155"/>
      <c r="F40" s="207"/>
      <c r="G40" s="58"/>
      <c r="H40" s="447"/>
      <c r="I40" s="331">
        <f>SUM(I41:I42)</f>
        <v>0</v>
      </c>
    </row>
    <row r="41" spans="1:9" ht="25.5" x14ac:dyDescent="0.2">
      <c r="A41" s="11" t="s">
        <v>413</v>
      </c>
      <c r="B41" s="73" t="s">
        <v>1419</v>
      </c>
      <c r="C41" s="28" t="s">
        <v>796</v>
      </c>
      <c r="D41" s="28"/>
      <c r="E41" s="28" t="s">
        <v>1033</v>
      </c>
      <c r="F41" s="14">
        <v>2</v>
      </c>
      <c r="G41" s="6" t="s">
        <v>42</v>
      </c>
      <c r="H41" s="449">
        <v>0</v>
      </c>
      <c r="I41" s="228">
        <f t="shared" si="0"/>
        <v>0</v>
      </c>
    </row>
    <row r="42" spans="1:9" x14ac:dyDescent="0.2">
      <c r="A42" s="11" t="s">
        <v>416</v>
      </c>
      <c r="B42" s="106" t="s">
        <v>1409</v>
      </c>
      <c r="C42" s="28" t="s">
        <v>985</v>
      </c>
      <c r="D42" s="28"/>
      <c r="E42" s="28"/>
      <c r="F42" s="14">
        <v>2</v>
      </c>
      <c r="G42" s="6" t="s">
        <v>42</v>
      </c>
      <c r="H42" s="449">
        <v>0</v>
      </c>
      <c r="I42" s="228">
        <f t="shared" si="0"/>
        <v>0</v>
      </c>
    </row>
    <row r="43" spans="1:9" x14ac:dyDescent="0.2">
      <c r="A43" s="85" t="s">
        <v>279</v>
      </c>
      <c r="B43" s="443" t="s">
        <v>798</v>
      </c>
      <c r="C43" s="92"/>
      <c r="D43" s="92"/>
      <c r="E43" s="92"/>
      <c r="F43" s="365"/>
      <c r="G43" s="89"/>
      <c r="H43" s="448"/>
      <c r="I43" s="450">
        <f>SUM(I44:I46)</f>
        <v>0</v>
      </c>
    </row>
    <row r="44" spans="1:9" x14ac:dyDescent="0.2">
      <c r="A44" s="85" t="s">
        <v>424</v>
      </c>
      <c r="B44" s="388" t="s">
        <v>799</v>
      </c>
      <c r="C44" s="92" t="s">
        <v>985</v>
      </c>
      <c r="D44" s="92"/>
      <c r="E44" s="92"/>
      <c r="F44" s="365">
        <v>2</v>
      </c>
      <c r="G44" s="89" t="s">
        <v>42</v>
      </c>
      <c r="H44" s="449">
        <v>0</v>
      </c>
      <c r="I44" s="336">
        <f t="shared" si="0"/>
        <v>0</v>
      </c>
    </row>
    <row r="45" spans="1:9" x14ac:dyDescent="0.2">
      <c r="A45" s="85" t="s">
        <v>427</v>
      </c>
      <c r="B45" s="388" t="s">
        <v>800</v>
      </c>
      <c r="C45" s="92"/>
      <c r="D45" s="92"/>
      <c r="E45" s="92"/>
      <c r="F45" s="365">
        <v>2</v>
      </c>
      <c r="G45" s="89" t="s">
        <v>61</v>
      </c>
      <c r="H45" s="449">
        <v>0</v>
      </c>
      <c r="I45" s="336">
        <f t="shared" si="0"/>
        <v>0</v>
      </c>
    </row>
    <row r="46" spans="1:9" x14ac:dyDescent="0.2">
      <c r="A46" s="85" t="s">
        <v>430</v>
      </c>
      <c r="B46" s="388" t="s">
        <v>801</v>
      </c>
      <c r="C46" s="92"/>
      <c r="D46" s="92"/>
      <c r="E46" s="92" t="s">
        <v>802</v>
      </c>
      <c r="F46" s="365">
        <v>2</v>
      </c>
      <c r="G46" s="89" t="s">
        <v>42</v>
      </c>
      <c r="H46" s="449">
        <v>0</v>
      </c>
      <c r="I46" s="336">
        <f t="shared" si="0"/>
        <v>0</v>
      </c>
    </row>
    <row r="47" spans="1:9" x14ac:dyDescent="0.2">
      <c r="A47" s="61" t="s">
        <v>132</v>
      </c>
      <c r="B47" s="445" t="s">
        <v>454</v>
      </c>
      <c r="C47" s="155"/>
      <c r="D47" s="155"/>
      <c r="E47" s="155"/>
      <c r="F47" s="207"/>
      <c r="G47" s="58"/>
      <c r="H47" s="447"/>
      <c r="I47" s="382">
        <f>SUM(I48:I53)</f>
        <v>0</v>
      </c>
    </row>
    <row r="48" spans="1:9" x14ac:dyDescent="0.2">
      <c r="A48" s="11" t="s">
        <v>455</v>
      </c>
      <c r="B48" s="106" t="s">
        <v>459</v>
      </c>
      <c r="C48" s="28"/>
      <c r="D48" s="28"/>
      <c r="E48" s="28" t="s">
        <v>807</v>
      </c>
      <c r="F48" s="14">
        <v>170</v>
      </c>
      <c r="G48" s="6" t="s">
        <v>45</v>
      </c>
      <c r="H48" s="449">
        <v>0</v>
      </c>
      <c r="I48" s="228">
        <f t="shared" si="0"/>
        <v>0</v>
      </c>
    </row>
    <row r="49" spans="1:9" x14ac:dyDescent="0.2">
      <c r="A49" s="11" t="s">
        <v>458</v>
      </c>
      <c r="B49" s="106" t="s">
        <v>459</v>
      </c>
      <c r="C49" s="28"/>
      <c r="D49" s="28"/>
      <c r="E49" s="28" t="s">
        <v>462</v>
      </c>
      <c r="F49" s="14">
        <v>120</v>
      </c>
      <c r="G49" s="6" t="s">
        <v>45</v>
      </c>
      <c r="H49" s="449">
        <v>0</v>
      </c>
      <c r="I49" s="228">
        <f t="shared" si="0"/>
        <v>0</v>
      </c>
    </row>
    <row r="50" spans="1:9" x14ac:dyDescent="0.2">
      <c r="A50" s="11" t="s">
        <v>461</v>
      </c>
      <c r="B50" s="106" t="s">
        <v>459</v>
      </c>
      <c r="C50" s="28"/>
      <c r="D50" s="28"/>
      <c r="E50" s="28" t="s">
        <v>810</v>
      </c>
      <c r="F50" s="14">
        <v>60</v>
      </c>
      <c r="G50" s="6" t="s">
        <v>45</v>
      </c>
      <c r="H50" s="449">
        <v>0</v>
      </c>
      <c r="I50" s="228">
        <f t="shared" si="0"/>
        <v>0</v>
      </c>
    </row>
    <row r="51" spans="1:9" x14ac:dyDescent="0.2">
      <c r="A51" s="11" t="s">
        <v>463</v>
      </c>
      <c r="B51" s="106" t="s">
        <v>459</v>
      </c>
      <c r="C51" s="28"/>
      <c r="D51" s="28"/>
      <c r="E51" s="28" t="s">
        <v>986</v>
      </c>
      <c r="F51" s="14">
        <v>20</v>
      </c>
      <c r="G51" s="6" t="s">
        <v>42</v>
      </c>
      <c r="H51" s="449">
        <v>0</v>
      </c>
      <c r="I51" s="228">
        <f t="shared" si="0"/>
        <v>0</v>
      </c>
    </row>
    <row r="52" spans="1:9" x14ac:dyDescent="0.2">
      <c r="A52" s="11" t="s">
        <v>467</v>
      </c>
      <c r="B52" s="106" t="s">
        <v>987</v>
      </c>
      <c r="C52" s="28"/>
      <c r="D52" s="28"/>
      <c r="E52" s="28"/>
      <c r="F52" s="14">
        <v>70</v>
      </c>
      <c r="G52" s="6" t="s">
        <v>45</v>
      </c>
      <c r="H52" s="449">
        <v>0</v>
      </c>
      <c r="I52" s="228">
        <f t="shared" si="0"/>
        <v>0</v>
      </c>
    </row>
    <row r="53" spans="1:9" x14ac:dyDescent="0.2">
      <c r="A53" s="11" t="s">
        <v>470</v>
      </c>
      <c r="B53" s="106" t="s">
        <v>471</v>
      </c>
      <c r="C53" s="28"/>
      <c r="D53" s="28"/>
      <c r="E53" s="28"/>
      <c r="F53" s="14">
        <v>200</v>
      </c>
      <c r="G53" s="6" t="s">
        <v>45</v>
      </c>
      <c r="H53" s="449">
        <v>0</v>
      </c>
      <c r="I53" s="228">
        <f t="shared" si="0"/>
        <v>0</v>
      </c>
    </row>
    <row r="54" spans="1:9" x14ac:dyDescent="0.2">
      <c r="A54" s="61" t="s">
        <v>359</v>
      </c>
      <c r="B54" s="445" t="s">
        <v>771</v>
      </c>
      <c r="C54" s="155"/>
      <c r="D54" s="155"/>
      <c r="E54" s="155"/>
      <c r="F54" s="207"/>
      <c r="G54" s="58"/>
      <c r="H54" s="447"/>
      <c r="I54" s="382">
        <f>SUM(I55:I64)</f>
        <v>0</v>
      </c>
    </row>
    <row r="55" spans="1:9" x14ac:dyDescent="0.2">
      <c r="A55" s="11" t="s">
        <v>476</v>
      </c>
      <c r="B55" s="73" t="s">
        <v>772</v>
      </c>
      <c r="C55" s="4" t="s">
        <v>773</v>
      </c>
      <c r="D55" s="4"/>
      <c r="E55" s="73" t="s">
        <v>774</v>
      </c>
      <c r="F55" s="14">
        <v>1</v>
      </c>
      <c r="G55" s="11" t="s">
        <v>42</v>
      </c>
      <c r="H55" s="449">
        <v>0</v>
      </c>
      <c r="I55" s="228">
        <f t="shared" si="0"/>
        <v>0</v>
      </c>
    </row>
    <row r="56" spans="1:9" x14ac:dyDescent="0.2">
      <c r="A56" s="11" t="s">
        <v>481</v>
      </c>
      <c r="B56" s="73" t="s">
        <v>775</v>
      </c>
      <c r="C56" s="4" t="s">
        <v>776</v>
      </c>
      <c r="D56" s="4"/>
      <c r="E56" s="73" t="s">
        <v>777</v>
      </c>
      <c r="F56" s="14">
        <v>1</v>
      </c>
      <c r="G56" s="11" t="s">
        <v>42</v>
      </c>
      <c r="H56" s="449">
        <v>0</v>
      </c>
      <c r="I56" s="228">
        <f t="shared" si="0"/>
        <v>0</v>
      </c>
    </row>
    <row r="57" spans="1:9" x14ac:dyDescent="0.2">
      <c r="A57" s="11" t="s">
        <v>484</v>
      </c>
      <c r="B57" s="73" t="s">
        <v>778</v>
      </c>
      <c r="C57" s="4" t="s">
        <v>154</v>
      </c>
      <c r="D57" s="4"/>
      <c r="E57" s="73"/>
      <c r="F57" s="14">
        <v>2</v>
      </c>
      <c r="G57" s="11" t="s">
        <v>42</v>
      </c>
      <c r="H57" s="449">
        <v>0</v>
      </c>
      <c r="I57" s="228">
        <f t="shared" si="0"/>
        <v>0</v>
      </c>
    </row>
    <row r="58" spans="1:9" ht="38.25" x14ac:dyDescent="0.2">
      <c r="A58" s="11" t="s">
        <v>489</v>
      </c>
      <c r="B58" s="73" t="s">
        <v>779</v>
      </c>
      <c r="C58" s="100" t="s">
        <v>153</v>
      </c>
      <c r="D58" s="4"/>
      <c r="E58" s="73" t="s">
        <v>780</v>
      </c>
      <c r="F58" s="14">
        <v>4</v>
      </c>
      <c r="G58" s="11" t="s">
        <v>42</v>
      </c>
      <c r="H58" s="449">
        <v>0</v>
      </c>
      <c r="I58" s="228">
        <f t="shared" si="0"/>
        <v>0</v>
      </c>
    </row>
    <row r="59" spans="1:9" x14ac:dyDescent="0.2">
      <c r="A59" s="11" t="s">
        <v>492</v>
      </c>
      <c r="B59" s="73" t="s">
        <v>781</v>
      </c>
      <c r="C59" s="4" t="s">
        <v>782</v>
      </c>
      <c r="D59" s="4" t="s">
        <v>544</v>
      </c>
      <c r="E59" s="47" t="s">
        <v>783</v>
      </c>
      <c r="F59" s="13">
        <v>1</v>
      </c>
      <c r="G59" s="11" t="s">
        <v>61</v>
      </c>
      <c r="H59" s="449">
        <v>0</v>
      </c>
      <c r="I59" s="228">
        <f t="shared" si="0"/>
        <v>0</v>
      </c>
    </row>
    <row r="60" spans="1:9" x14ac:dyDescent="0.2">
      <c r="A60" s="11" t="s">
        <v>496</v>
      </c>
      <c r="B60" s="73" t="s">
        <v>784</v>
      </c>
      <c r="C60" s="4" t="s">
        <v>550</v>
      </c>
      <c r="D60" s="9" t="s">
        <v>487</v>
      </c>
      <c r="E60" s="47" t="s">
        <v>551</v>
      </c>
      <c r="F60" s="13">
        <v>1</v>
      </c>
      <c r="G60" s="11" t="s">
        <v>61</v>
      </c>
      <c r="H60" s="449">
        <v>0</v>
      </c>
      <c r="I60" s="228">
        <f t="shared" si="0"/>
        <v>0</v>
      </c>
    </row>
    <row r="61" spans="1:9" x14ac:dyDescent="0.2">
      <c r="A61" s="11" t="s">
        <v>499</v>
      </c>
      <c r="B61" s="73" t="s">
        <v>785</v>
      </c>
      <c r="C61" s="4" t="s">
        <v>553</v>
      </c>
      <c r="D61" s="9" t="s">
        <v>554</v>
      </c>
      <c r="E61" s="47">
        <v>2901250</v>
      </c>
      <c r="F61" s="13">
        <v>1</v>
      </c>
      <c r="G61" s="11" t="s">
        <v>61</v>
      </c>
      <c r="H61" s="449">
        <v>0</v>
      </c>
      <c r="I61" s="228">
        <f t="shared" si="0"/>
        <v>0</v>
      </c>
    </row>
    <row r="62" spans="1:9" x14ac:dyDescent="0.2">
      <c r="A62" s="11" t="s">
        <v>502</v>
      </c>
      <c r="B62" s="73" t="s">
        <v>786</v>
      </c>
      <c r="C62" s="4" t="s">
        <v>556</v>
      </c>
      <c r="D62" s="9" t="s">
        <v>557</v>
      </c>
      <c r="E62" s="47" t="s">
        <v>558</v>
      </c>
      <c r="F62" s="13">
        <v>1</v>
      </c>
      <c r="G62" s="11" t="s">
        <v>61</v>
      </c>
      <c r="H62" s="449">
        <v>0</v>
      </c>
      <c r="I62" s="228">
        <f t="shared" si="0"/>
        <v>0</v>
      </c>
    </row>
    <row r="63" spans="1:9" x14ac:dyDescent="0.2">
      <c r="A63" s="11" t="s">
        <v>506</v>
      </c>
      <c r="B63" s="73" t="s">
        <v>787</v>
      </c>
      <c r="C63" s="4" t="s">
        <v>788</v>
      </c>
      <c r="D63" s="9"/>
      <c r="E63" s="47"/>
      <c r="F63" s="13">
        <v>2</v>
      </c>
      <c r="G63" s="11" t="s">
        <v>61</v>
      </c>
      <c r="H63" s="449">
        <v>0</v>
      </c>
      <c r="I63" s="228">
        <f t="shared" si="0"/>
        <v>0</v>
      </c>
    </row>
    <row r="64" spans="1:9" x14ac:dyDescent="0.2">
      <c r="A64" s="11" t="s">
        <v>510</v>
      </c>
      <c r="B64" s="106" t="s">
        <v>456</v>
      </c>
      <c r="C64" s="4" t="s">
        <v>789</v>
      </c>
      <c r="D64" s="28"/>
      <c r="E64" s="28"/>
      <c r="F64" s="14">
        <v>25</v>
      </c>
      <c r="G64" s="6" t="s">
        <v>45</v>
      </c>
      <c r="H64" s="449">
        <v>0</v>
      </c>
      <c r="I64" s="228">
        <f t="shared" si="0"/>
        <v>0</v>
      </c>
    </row>
    <row r="65" spans="1:9" x14ac:dyDescent="0.2">
      <c r="A65" s="61" t="s">
        <v>680</v>
      </c>
      <c r="B65" s="372" t="s">
        <v>961</v>
      </c>
      <c r="C65" s="155"/>
      <c r="D65" s="155"/>
      <c r="E65" s="155"/>
      <c r="F65" s="207"/>
      <c r="G65" s="58"/>
      <c r="H65" s="447"/>
      <c r="I65" s="382">
        <f>I66</f>
        <v>0</v>
      </c>
    </row>
    <row r="66" spans="1:9" x14ac:dyDescent="0.2">
      <c r="A66" s="11" t="s">
        <v>682</v>
      </c>
      <c r="B66" s="106" t="s">
        <v>168</v>
      </c>
      <c r="C66" s="28"/>
      <c r="D66" s="18"/>
      <c r="E66" s="28"/>
      <c r="F66" s="14">
        <v>1</v>
      </c>
      <c r="G66" s="6" t="s">
        <v>42</v>
      </c>
      <c r="H66" s="449">
        <v>0</v>
      </c>
      <c r="I66" s="228">
        <f t="shared" si="0"/>
        <v>0</v>
      </c>
    </row>
    <row r="67" spans="1:9" s="229" customFormat="1" x14ac:dyDescent="0.2">
      <c r="A67" s="551" t="s">
        <v>1400</v>
      </c>
      <c r="B67" s="551"/>
      <c r="C67" s="551"/>
      <c r="D67" s="551"/>
      <c r="E67" s="551"/>
      <c r="F67" s="551"/>
      <c r="G67" s="551"/>
      <c r="H67" s="551"/>
      <c r="I67" s="147">
        <f>I65+I54+I47+I43+I38+I4</f>
        <v>0</v>
      </c>
    </row>
    <row r="68" spans="1:9" s="229" customFormat="1" x14ac:dyDescent="0.2">
      <c r="A68" s="554" t="s">
        <v>1386</v>
      </c>
      <c r="B68" s="554"/>
      <c r="C68" s="554"/>
      <c r="D68" s="554"/>
      <c r="E68" s="554"/>
      <c r="F68" s="554"/>
      <c r="G68" s="554"/>
      <c r="H68" s="554"/>
      <c r="I68" s="337">
        <f>I43+SUM(I34:I36)</f>
        <v>0</v>
      </c>
    </row>
  </sheetData>
  <sheetProtection algorithmName="SHA-512" hashValue="Gaq4Dx2pbqt/OGtzO0n2KW5B3eC10YaLg94Wu/ab/oFy0xOIP1KY6Bd7uWJsSU2A8PsyFHr6POfWDmPmeHru3w==" saltValue="a3YMZMASfgxxkzFP7WbavA==" spinCount="100000" sheet="1" objects="1" scenarios="1"/>
  <protectedRanges>
    <protectedRange sqref="H66" name="Vahemik7"/>
    <protectedRange sqref="H55:H64" name="Vahemik6"/>
    <protectedRange sqref="H48:H53" name="Vahemik5"/>
    <protectedRange sqref="H44:H46" name="Vahemik4"/>
    <protectedRange sqref="H41:H42" name="Vahemik3"/>
    <protectedRange sqref="H39" name="Vahemik2"/>
    <protectedRange sqref="H5:H37" name="Vahemik1"/>
  </protectedRanges>
  <mergeCells count="2">
    <mergeCell ref="A67:H67"/>
    <mergeCell ref="A68:H6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3CBF-3774-4025-AF13-3D3465AB9BC6}">
  <dimension ref="A1:G42"/>
  <sheetViews>
    <sheetView workbookViewId="0"/>
  </sheetViews>
  <sheetFormatPr defaultColWidth="8.7109375" defaultRowHeight="12.75" x14ac:dyDescent="0.2"/>
  <cols>
    <col min="1" max="1" width="6.42578125" style="229" bestFit="1" customWidth="1"/>
    <col min="2" max="2" width="50.42578125" style="289" customWidth="1"/>
    <col min="3" max="3" width="6" style="229" bestFit="1" customWidth="1"/>
    <col min="4" max="4" width="7.42578125" style="283" bestFit="1" customWidth="1"/>
    <col min="5" max="5" width="13.42578125" style="243" customWidth="1"/>
    <col min="6" max="6" width="15.28515625" style="243" customWidth="1"/>
    <col min="7" max="7" width="18.7109375" style="229" bestFit="1" customWidth="1"/>
    <col min="8" max="16384" width="8.7109375" style="229"/>
  </cols>
  <sheetData>
    <row r="1" spans="1:7" x14ac:dyDescent="0.2">
      <c r="B1" s="287" t="s">
        <v>1265</v>
      </c>
    </row>
    <row r="2" spans="1:7" x14ac:dyDescent="0.2">
      <c r="B2" s="288" t="s">
        <v>1193</v>
      </c>
      <c r="F2" s="286"/>
    </row>
    <row r="3" spans="1:7" x14ac:dyDescent="0.2">
      <c r="A3" s="129" t="s">
        <v>576</v>
      </c>
      <c r="B3" s="290" t="s">
        <v>1322</v>
      </c>
      <c r="C3" s="128" t="s">
        <v>56</v>
      </c>
      <c r="D3" s="171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33">
        <v>1</v>
      </c>
      <c r="B4" s="236" t="s">
        <v>928</v>
      </c>
      <c r="C4" s="233" t="s">
        <v>42</v>
      </c>
      <c r="D4" s="270">
        <v>1</v>
      </c>
      <c r="E4" s="245">
        <v>0</v>
      </c>
      <c r="F4" s="242">
        <f>D4*E4</f>
        <v>0</v>
      </c>
      <c r="G4" s="234"/>
    </row>
    <row r="5" spans="1:7" x14ac:dyDescent="0.2">
      <c r="A5" s="233">
        <v>2</v>
      </c>
      <c r="B5" s="236" t="s">
        <v>929</v>
      </c>
      <c r="C5" s="233" t="s">
        <v>42</v>
      </c>
      <c r="D5" s="270">
        <v>1</v>
      </c>
      <c r="E5" s="245">
        <v>0</v>
      </c>
      <c r="F5" s="242">
        <f t="shared" ref="F5:F40" si="0">D5*E5</f>
        <v>0</v>
      </c>
      <c r="G5" s="234"/>
    </row>
    <row r="6" spans="1:7" x14ac:dyDescent="0.2">
      <c r="A6" s="246">
        <v>3</v>
      </c>
      <c r="B6" s="252" t="s">
        <v>43</v>
      </c>
      <c r="C6" s="249" t="s">
        <v>42</v>
      </c>
      <c r="D6" s="272">
        <v>1</v>
      </c>
      <c r="E6" s="248"/>
      <c r="F6" s="248"/>
      <c r="G6" s="249" t="s">
        <v>44</v>
      </c>
    </row>
    <row r="7" spans="1:7" x14ac:dyDescent="0.2">
      <c r="A7" s="479">
        <v>4</v>
      </c>
      <c r="B7" s="371" t="s">
        <v>1113</v>
      </c>
      <c r="C7" s="479" t="s">
        <v>42</v>
      </c>
      <c r="D7" s="480">
        <v>2</v>
      </c>
      <c r="E7" s="245">
        <v>0</v>
      </c>
      <c r="F7" s="337">
        <f t="shared" si="0"/>
        <v>0</v>
      </c>
      <c r="G7" s="234"/>
    </row>
    <row r="8" spans="1:7" x14ac:dyDescent="0.2">
      <c r="A8" s="479">
        <v>5</v>
      </c>
      <c r="B8" s="371" t="s">
        <v>1114</v>
      </c>
      <c r="C8" s="479" t="s">
        <v>42</v>
      </c>
      <c r="D8" s="480">
        <v>2</v>
      </c>
      <c r="E8" s="245">
        <v>0</v>
      </c>
      <c r="F8" s="337">
        <f t="shared" si="0"/>
        <v>0</v>
      </c>
      <c r="G8" s="234"/>
    </row>
    <row r="9" spans="1:7" x14ac:dyDescent="0.2">
      <c r="A9" s="479">
        <v>6</v>
      </c>
      <c r="B9" s="371" t="s">
        <v>1115</v>
      </c>
      <c r="C9" s="479" t="s">
        <v>42</v>
      </c>
      <c r="D9" s="480">
        <v>2</v>
      </c>
      <c r="E9" s="245">
        <v>0</v>
      </c>
      <c r="F9" s="337">
        <f t="shared" si="0"/>
        <v>0</v>
      </c>
      <c r="G9" s="234"/>
    </row>
    <row r="10" spans="1:7" x14ac:dyDescent="0.2">
      <c r="A10" s="479">
        <v>7</v>
      </c>
      <c r="B10" s="371" t="s">
        <v>1116</v>
      </c>
      <c r="C10" s="479" t="s">
        <v>42</v>
      </c>
      <c r="D10" s="480">
        <v>2</v>
      </c>
      <c r="E10" s="245">
        <v>0</v>
      </c>
      <c r="F10" s="337">
        <f t="shared" si="0"/>
        <v>0</v>
      </c>
      <c r="G10" s="234"/>
    </row>
    <row r="11" spans="1:7" x14ac:dyDescent="0.2">
      <c r="A11" s="233">
        <v>8</v>
      </c>
      <c r="B11" s="236" t="s">
        <v>934</v>
      </c>
      <c r="C11" s="233" t="s">
        <v>42</v>
      </c>
      <c r="D11" s="270">
        <v>2</v>
      </c>
      <c r="E11" s="245">
        <v>0</v>
      </c>
      <c r="F11" s="242">
        <f t="shared" si="0"/>
        <v>0</v>
      </c>
      <c r="G11" s="234"/>
    </row>
    <row r="12" spans="1:7" x14ac:dyDescent="0.2">
      <c r="A12" s="233">
        <v>9</v>
      </c>
      <c r="B12" s="236" t="s">
        <v>936</v>
      </c>
      <c r="C12" s="233" t="s">
        <v>42</v>
      </c>
      <c r="D12" s="270">
        <v>2</v>
      </c>
      <c r="E12" s="245">
        <v>0</v>
      </c>
      <c r="F12" s="242">
        <f t="shared" si="0"/>
        <v>0</v>
      </c>
      <c r="G12" s="234"/>
    </row>
    <row r="13" spans="1:7" x14ac:dyDescent="0.2">
      <c r="A13" s="233">
        <v>10</v>
      </c>
      <c r="B13" s="236" t="s">
        <v>935</v>
      </c>
      <c r="C13" s="233" t="s">
        <v>42</v>
      </c>
      <c r="D13" s="270">
        <v>2</v>
      </c>
      <c r="E13" s="245">
        <v>0</v>
      </c>
      <c r="F13" s="242">
        <f t="shared" si="0"/>
        <v>0</v>
      </c>
      <c r="G13" s="234"/>
    </row>
    <row r="14" spans="1:7" x14ac:dyDescent="0.2">
      <c r="A14" s="233">
        <v>11</v>
      </c>
      <c r="B14" s="236" t="s">
        <v>592</v>
      </c>
      <c r="C14" s="233" t="s">
        <v>42</v>
      </c>
      <c r="D14" s="270">
        <v>2</v>
      </c>
      <c r="E14" s="245">
        <v>0</v>
      </c>
      <c r="F14" s="242">
        <f t="shared" si="0"/>
        <v>0</v>
      </c>
      <c r="G14" s="234"/>
    </row>
    <row r="15" spans="1:7" x14ac:dyDescent="0.2">
      <c r="A15" s="233">
        <v>12</v>
      </c>
      <c r="B15" s="236" t="s">
        <v>1117</v>
      </c>
      <c r="C15" s="233" t="s">
        <v>42</v>
      </c>
      <c r="D15" s="270">
        <v>2</v>
      </c>
      <c r="E15" s="245">
        <v>0</v>
      </c>
      <c r="F15" s="242">
        <f t="shared" si="0"/>
        <v>0</v>
      </c>
      <c r="G15" s="234"/>
    </row>
    <row r="16" spans="1:7" x14ac:dyDescent="0.2">
      <c r="A16" s="233">
        <v>13</v>
      </c>
      <c r="B16" s="236" t="s">
        <v>1118</v>
      </c>
      <c r="C16" s="233" t="s">
        <v>42</v>
      </c>
      <c r="D16" s="270">
        <v>2</v>
      </c>
      <c r="E16" s="245">
        <v>0</v>
      </c>
      <c r="F16" s="242">
        <f t="shared" si="0"/>
        <v>0</v>
      </c>
      <c r="G16" s="234"/>
    </row>
    <row r="17" spans="1:7" x14ac:dyDescent="0.2">
      <c r="A17" s="233">
        <v>14</v>
      </c>
      <c r="B17" s="236" t="s">
        <v>718</v>
      </c>
      <c r="C17" s="233" t="s">
        <v>42</v>
      </c>
      <c r="D17" s="270">
        <v>2</v>
      </c>
      <c r="E17" s="245">
        <v>0</v>
      </c>
      <c r="F17" s="242">
        <f t="shared" si="0"/>
        <v>0</v>
      </c>
      <c r="G17" s="234"/>
    </row>
    <row r="18" spans="1:7" x14ac:dyDescent="0.2">
      <c r="A18" s="233">
        <v>15</v>
      </c>
      <c r="B18" s="236" t="s">
        <v>972</v>
      </c>
      <c r="C18" s="233" t="s">
        <v>42</v>
      </c>
      <c r="D18" s="270">
        <v>1</v>
      </c>
      <c r="E18" s="245">
        <v>0</v>
      </c>
      <c r="F18" s="242">
        <f t="shared" si="0"/>
        <v>0</v>
      </c>
      <c r="G18" s="234"/>
    </row>
    <row r="19" spans="1:7" x14ac:dyDescent="0.2">
      <c r="A19" s="233">
        <v>16</v>
      </c>
      <c r="B19" s="236" t="s">
        <v>973</v>
      </c>
      <c r="C19" s="233" t="s">
        <v>42</v>
      </c>
      <c r="D19" s="270">
        <v>1</v>
      </c>
      <c r="E19" s="245">
        <v>0</v>
      </c>
      <c r="F19" s="242">
        <f t="shared" si="0"/>
        <v>0</v>
      </c>
      <c r="G19" s="234"/>
    </row>
    <row r="20" spans="1:7" x14ac:dyDescent="0.2">
      <c r="A20" s="233">
        <v>17</v>
      </c>
      <c r="B20" s="236" t="s">
        <v>596</v>
      </c>
      <c r="C20" s="233" t="s">
        <v>45</v>
      </c>
      <c r="D20" s="270">
        <v>40</v>
      </c>
      <c r="E20" s="245">
        <v>0</v>
      </c>
      <c r="F20" s="242">
        <f t="shared" si="0"/>
        <v>0</v>
      </c>
      <c r="G20" s="234"/>
    </row>
    <row r="21" spans="1:7" x14ac:dyDescent="0.2">
      <c r="A21" s="233">
        <v>18</v>
      </c>
      <c r="B21" s="236" t="s">
        <v>598</v>
      </c>
      <c r="C21" s="233" t="s">
        <v>61</v>
      </c>
      <c r="D21" s="269">
        <v>3</v>
      </c>
      <c r="E21" s="245">
        <v>0</v>
      </c>
      <c r="F21" s="242">
        <f t="shared" si="0"/>
        <v>0</v>
      </c>
      <c r="G21" s="234"/>
    </row>
    <row r="22" spans="1:7" x14ac:dyDescent="0.2">
      <c r="A22" s="233">
        <v>19</v>
      </c>
      <c r="B22" s="236" t="s">
        <v>721</v>
      </c>
      <c r="C22" s="233" t="s">
        <v>42</v>
      </c>
      <c r="D22" s="270">
        <v>6</v>
      </c>
      <c r="E22" s="245">
        <v>0</v>
      </c>
      <c r="F22" s="242">
        <f t="shared" si="0"/>
        <v>0</v>
      </c>
      <c r="G22" s="234"/>
    </row>
    <row r="23" spans="1:7" x14ac:dyDescent="0.2">
      <c r="A23" s="233">
        <v>20</v>
      </c>
      <c r="B23" s="236" t="s">
        <v>1119</v>
      </c>
      <c r="C23" s="233" t="s">
        <v>42</v>
      </c>
      <c r="D23" s="270">
        <v>2</v>
      </c>
      <c r="E23" s="245">
        <v>0</v>
      </c>
      <c r="F23" s="242">
        <f t="shared" si="0"/>
        <v>0</v>
      </c>
      <c r="G23" s="234"/>
    </row>
    <row r="24" spans="1:7" x14ac:dyDescent="0.2">
      <c r="A24" s="233">
        <v>21</v>
      </c>
      <c r="B24" s="236" t="s">
        <v>1194</v>
      </c>
      <c r="C24" s="233" t="s">
        <v>42</v>
      </c>
      <c r="D24" s="270">
        <v>2</v>
      </c>
      <c r="E24" s="245">
        <v>0</v>
      </c>
      <c r="F24" s="242">
        <f t="shared" si="0"/>
        <v>0</v>
      </c>
      <c r="G24" s="234"/>
    </row>
    <row r="25" spans="1:7" x14ac:dyDescent="0.2">
      <c r="A25" s="233">
        <v>22</v>
      </c>
      <c r="B25" s="236" t="s">
        <v>1195</v>
      </c>
      <c r="C25" s="233" t="s">
        <v>42</v>
      </c>
      <c r="D25" s="270">
        <v>1</v>
      </c>
      <c r="E25" s="245">
        <v>0</v>
      </c>
      <c r="F25" s="242">
        <f t="shared" si="0"/>
        <v>0</v>
      </c>
      <c r="G25" s="234"/>
    </row>
    <row r="26" spans="1:7" x14ac:dyDescent="0.2">
      <c r="A26" s="233">
        <v>23</v>
      </c>
      <c r="B26" s="236" t="s">
        <v>1196</v>
      </c>
      <c r="C26" s="233" t="s">
        <v>42</v>
      </c>
      <c r="D26" s="270">
        <v>1</v>
      </c>
      <c r="E26" s="245">
        <v>0</v>
      </c>
      <c r="F26" s="242">
        <f t="shared" si="0"/>
        <v>0</v>
      </c>
      <c r="G26" s="234"/>
    </row>
    <row r="27" spans="1:7" x14ac:dyDescent="0.2">
      <c r="A27" s="233">
        <v>24</v>
      </c>
      <c r="B27" s="236" t="s">
        <v>1197</v>
      </c>
      <c r="C27" s="233" t="s">
        <v>42</v>
      </c>
      <c r="D27" s="270">
        <v>1</v>
      </c>
      <c r="E27" s="245">
        <v>0</v>
      </c>
      <c r="F27" s="242">
        <f t="shared" si="0"/>
        <v>0</v>
      </c>
      <c r="G27" s="234"/>
    </row>
    <row r="28" spans="1:7" x14ac:dyDescent="0.2">
      <c r="A28" s="233">
        <v>25</v>
      </c>
      <c r="B28" s="236" t="s">
        <v>597</v>
      </c>
      <c r="C28" s="233" t="s">
        <v>45</v>
      </c>
      <c r="D28" s="270">
        <v>3850</v>
      </c>
      <c r="E28" s="245">
        <v>0</v>
      </c>
      <c r="F28" s="242">
        <f t="shared" si="0"/>
        <v>0</v>
      </c>
      <c r="G28" s="234"/>
    </row>
    <row r="29" spans="1:7" x14ac:dyDescent="0.2">
      <c r="A29" s="233">
        <v>26</v>
      </c>
      <c r="B29" s="236" t="s">
        <v>601</v>
      </c>
      <c r="C29" s="233" t="s">
        <v>42</v>
      </c>
      <c r="D29" s="270">
        <v>1</v>
      </c>
      <c r="E29" s="245">
        <v>0</v>
      </c>
      <c r="F29" s="242">
        <f t="shared" si="0"/>
        <v>0</v>
      </c>
      <c r="G29" s="234"/>
    </row>
    <row r="30" spans="1:7" x14ac:dyDescent="0.2">
      <c r="A30" s="233">
        <v>27</v>
      </c>
      <c r="B30" s="236" t="s">
        <v>602</v>
      </c>
      <c r="C30" s="233" t="s">
        <v>42</v>
      </c>
      <c r="D30" s="270">
        <v>1</v>
      </c>
      <c r="E30" s="245">
        <v>0</v>
      </c>
      <c r="F30" s="242">
        <f t="shared" si="0"/>
        <v>0</v>
      </c>
      <c r="G30" s="234"/>
    </row>
    <row r="31" spans="1:7" x14ac:dyDescent="0.2">
      <c r="A31" s="233">
        <v>28</v>
      </c>
      <c r="B31" s="236" t="s">
        <v>723</v>
      </c>
      <c r="C31" s="233" t="s">
        <v>588</v>
      </c>
      <c r="D31" s="270">
        <v>1</v>
      </c>
      <c r="E31" s="245">
        <v>0</v>
      </c>
      <c r="F31" s="242">
        <f t="shared" si="0"/>
        <v>0</v>
      </c>
      <c r="G31" s="234"/>
    </row>
    <row r="32" spans="1:7" x14ac:dyDescent="0.2">
      <c r="A32" s="246">
        <v>29</v>
      </c>
      <c r="B32" s="273" t="s">
        <v>939</v>
      </c>
      <c r="C32" s="246" t="s">
        <v>42</v>
      </c>
      <c r="D32" s="274">
        <v>1</v>
      </c>
      <c r="E32" s="248"/>
      <c r="F32" s="248"/>
      <c r="G32" s="249" t="s">
        <v>44</v>
      </c>
    </row>
    <row r="33" spans="1:7" ht="25.5" x14ac:dyDescent="0.2">
      <c r="A33" s="246">
        <v>30</v>
      </c>
      <c r="B33" s="273" t="s">
        <v>940</v>
      </c>
      <c r="C33" s="249" t="s">
        <v>42</v>
      </c>
      <c r="D33" s="272">
        <v>1</v>
      </c>
      <c r="E33" s="248"/>
      <c r="F33" s="248"/>
      <c r="G33" s="249" t="s">
        <v>44</v>
      </c>
    </row>
    <row r="34" spans="1:7" x14ac:dyDescent="0.2">
      <c r="A34" s="246">
        <v>31</v>
      </c>
      <c r="B34" s="252" t="s">
        <v>605</v>
      </c>
      <c r="C34" s="249" t="s">
        <v>42</v>
      </c>
      <c r="D34" s="272">
        <v>1</v>
      </c>
      <c r="E34" s="248"/>
      <c r="F34" s="248"/>
      <c r="G34" s="249" t="s">
        <v>44</v>
      </c>
    </row>
    <row r="35" spans="1:7" x14ac:dyDescent="0.2">
      <c r="A35" s="246">
        <v>32</v>
      </c>
      <c r="B35" s="252" t="s">
        <v>47</v>
      </c>
      <c r="C35" s="249" t="s">
        <v>42</v>
      </c>
      <c r="D35" s="272">
        <v>1</v>
      </c>
      <c r="E35" s="248"/>
      <c r="F35" s="248"/>
      <c r="G35" s="249" t="s">
        <v>44</v>
      </c>
    </row>
    <row r="36" spans="1:7" ht="25.5" x14ac:dyDescent="0.2">
      <c r="A36" s="246">
        <v>33</v>
      </c>
      <c r="B36" s="253" t="s">
        <v>50</v>
      </c>
      <c r="C36" s="249" t="s">
        <v>42</v>
      </c>
      <c r="D36" s="272">
        <v>1</v>
      </c>
      <c r="E36" s="248"/>
      <c r="F36" s="248"/>
      <c r="G36" s="249" t="s">
        <v>44</v>
      </c>
    </row>
    <row r="37" spans="1:7" x14ac:dyDescent="0.2">
      <c r="A37" s="246">
        <v>34</v>
      </c>
      <c r="B37" s="252" t="s">
        <v>51</v>
      </c>
      <c r="C37" s="249" t="s">
        <v>42</v>
      </c>
      <c r="D37" s="272">
        <v>1</v>
      </c>
      <c r="E37" s="248"/>
      <c r="F37" s="248"/>
      <c r="G37" s="249" t="s">
        <v>44</v>
      </c>
    </row>
    <row r="38" spans="1:7" x14ac:dyDescent="0.2">
      <c r="A38" s="233">
        <v>35</v>
      </c>
      <c r="B38" s="236" t="s">
        <v>52</v>
      </c>
      <c r="C38" s="233" t="s">
        <v>588</v>
      </c>
      <c r="D38" s="270">
        <v>1</v>
      </c>
      <c r="E38" s="245">
        <v>0</v>
      </c>
      <c r="F38" s="242">
        <f t="shared" si="0"/>
        <v>0</v>
      </c>
      <c r="G38" s="234"/>
    </row>
    <row r="39" spans="1:7" x14ac:dyDescent="0.2">
      <c r="A39" s="233">
        <v>36</v>
      </c>
      <c r="B39" s="236" t="s">
        <v>53</v>
      </c>
      <c r="C39" s="233" t="s">
        <v>588</v>
      </c>
      <c r="D39" s="270">
        <v>1</v>
      </c>
      <c r="E39" s="245">
        <v>0</v>
      </c>
      <c r="F39" s="242">
        <f t="shared" si="0"/>
        <v>0</v>
      </c>
      <c r="G39" s="234"/>
    </row>
    <row r="40" spans="1:7" x14ac:dyDescent="0.2">
      <c r="A40" s="233">
        <v>37</v>
      </c>
      <c r="B40" s="236" t="s">
        <v>606</v>
      </c>
      <c r="C40" s="233" t="s">
        <v>588</v>
      </c>
      <c r="D40" s="270">
        <v>1</v>
      </c>
      <c r="E40" s="245">
        <v>0</v>
      </c>
      <c r="F40" s="242">
        <f t="shared" si="0"/>
        <v>0</v>
      </c>
      <c r="G40" s="234"/>
    </row>
    <row r="41" spans="1:7" x14ac:dyDescent="0.2">
      <c r="A41" s="535" t="s">
        <v>1348</v>
      </c>
      <c r="B41" s="535"/>
      <c r="C41" s="535"/>
      <c r="D41" s="535"/>
      <c r="E41" s="535"/>
      <c r="F41" s="147">
        <f>SUM(F4:F40)</f>
        <v>0</v>
      </c>
      <c r="G41" s="234"/>
    </row>
    <row r="42" spans="1:7" x14ac:dyDescent="0.2">
      <c r="A42" s="563" t="s">
        <v>1407</v>
      </c>
      <c r="B42" s="564"/>
      <c r="C42" s="564"/>
      <c r="D42" s="564"/>
      <c r="E42" s="565"/>
      <c r="F42" s="482">
        <f>SUM(F7:F10)</f>
        <v>0</v>
      </c>
      <c r="G42" s="234"/>
    </row>
  </sheetData>
  <sheetProtection algorithmName="SHA-512" hashValue="DcQ/81k9ux9OYB+3cpG2L/s0hVEzHolORGXMYrcW5cYdv7V37S/SIWsi+4bf2Aro4dxWJKzZj3nSluZ0IM0Lzw==" saltValue="SujBQ5Cxi336rzOk0eMeuA==" spinCount="100000" sheet="1" objects="1" scenarios="1"/>
  <protectedRanges>
    <protectedRange sqref="E38:E40" name="Vahemik3"/>
    <protectedRange sqref="E7:E31" name="Vahemik2"/>
    <protectedRange sqref="E4:E5" name="Vahemik1"/>
  </protectedRanges>
  <mergeCells count="2">
    <mergeCell ref="A41:E41"/>
    <mergeCell ref="A42:E4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CA8A-3ADC-4E26-A038-FF95563C5AEA}">
  <dimension ref="A1:I201"/>
  <sheetViews>
    <sheetView workbookViewId="0"/>
  </sheetViews>
  <sheetFormatPr defaultColWidth="8.7109375" defaultRowHeight="12.75" x14ac:dyDescent="0.2"/>
  <cols>
    <col min="1" max="1" width="8.7109375" style="451"/>
    <col min="2" max="2" width="49.140625" style="419" customWidth="1"/>
    <col min="3" max="3" width="30.5703125" style="419" customWidth="1"/>
    <col min="4" max="4" width="17.28515625" style="419" bestFit="1" customWidth="1"/>
    <col min="5" max="5" width="28.7109375" style="420" bestFit="1" customWidth="1"/>
    <col min="6" max="6" width="6.42578125" style="460" customWidth="1"/>
    <col min="7" max="7" width="8.85546875" style="419" customWidth="1"/>
    <col min="8" max="9" width="13.85546875" style="422" customWidth="1"/>
    <col min="10" max="16384" width="8.7109375" style="419"/>
  </cols>
  <sheetData>
    <row r="1" spans="1:9" x14ac:dyDescent="0.2">
      <c r="A1" s="389"/>
      <c r="B1" s="219" t="s">
        <v>1264</v>
      </c>
    </row>
    <row r="2" spans="1:9" x14ac:dyDescent="0.2">
      <c r="A2" s="103"/>
      <c r="B2" s="96" t="s">
        <v>1198</v>
      </c>
    </row>
    <row r="3" spans="1:9" x14ac:dyDescent="0.2">
      <c r="A3" s="455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71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393" t="s">
        <v>183</v>
      </c>
      <c r="B4" s="145" t="s">
        <v>184</v>
      </c>
      <c r="C4" s="141"/>
      <c r="D4" s="141"/>
      <c r="E4" s="141"/>
      <c r="F4" s="463"/>
      <c r="G4" s="112"/>
      <c r="H4" s="161"/>
      <c r="I4" s="161">
        <f>SUM(I5:I93)</f>
        <v>0</v>
      </c>
    </row>
    <row r="5" spans="1:9" x14ac:dyDescent="0.2">
      <c r="A5" s="408" t="s">
        <v>185</v>
      </c>
      <c r="B5" s="409" t="s">
        <v>1122</v>
      </c>
      <c r="C5" s="411" t="s">
        <v>1123</v>
      </c>
      <c r="D5" s="9" t="s">
        <v>60</v>
      </c>
      <c r="E5" s="409" t="s">
        <v>1124</v>
      </c>
      <c r="F5" s="14">
        <v>2</v>
      </c>
      <c r="G5" s="410" t="s">
        <v>42</v>
      </c>
      <c r="H5" s="432">
        <v>0</v>
      </c>
      <c r="I5" s="423">
        <f t="shared" ref="I5:I68" si="0">F5*H5</f>
        <v>0</v>
      </c>
    </row>
    <row r="6" spans="1:9" x14ac:dyDescent="0.2">
      <c r="A6" s="408" t="s">
        <v>188</v>
      </c>
      <c r="B6" s="409" t="s">
        <v>1125</v>
      </c>
      <c r="C6" s="411" t="s">
        <v>1123</v>
      </c>
      <c r="D6" s="9" t="s">
        <v>60</v>
      </c>
      <c r="E6" s="409" t="s">
        <v>1126</v>
      </c>
      <c r="F6" s="14">
        <v>2</v>
      </c>
      <c r="G6" s="410" t="s">
        <v>61</v>
      </c>
      <c r="H6" s="432">
        <v>0</v>
      </c>
      <c r="I6" s="423">
        <f t="shared" si="0"/>
        <v>0</v>
      </c>
    </row>
    <row r="7" spans="1:9" x14ac:dyDescent="0.2">
      <c r="A7" s="408" t="s">
        <v>191</v>
      </c>
      <c r="B7" s="4" t="s">
        <v>192</v>
      </c>
      <c r="C7" s="15"/>
      <c r="D7" s="9" t="s">
        <v>60</v>
      </c>
      <c r="E7" s="4" t="s">
        <v>193</v>
      </c>
      <c r="F7" s="14">
        <v>2</v>
      </c>
      <c r="G7" s="410" t="s">
        <v>42</v>
      </c>
      <c r="H7" s="432">
        <v>0</v>
      </c>
      <c r="I7" s="423">
        <f t="shared" si="0"/>
        <v>0</v>
      </c>
    </row>
    <row r="8" spans="1:9" x14ac:dyDescent="0.2">
      <c r="A8" s="408" t="s">
        <v>194</v>
      </c>
      <c r="B8" s="4" t="s">
        <v>195</v>
      </c>
      <c r="C8" s="15"/>
      <c r="D8" s="9" t="s">
        <v>60</v>
      </c>
      <c r="E8" s="4" t="s">
        <v>196</v>
      </c>
      <c r="F8" s="14">
        <v>1</v>
      </c>
      <c r="G8" s="410" t="s">
        <v>61</v>
      </c>
      <c r="H8" s="432">
        <v>0</v>
      </c>
      <c r="I8" s="423">
        <f t="shared" si="0"/>
        <v>0</v>
      </c>
    </row>
    <row r="9" spans="1:9" x14ac:dyDescent="0.2">
      <c r="A9" s="408" t="s">
        <v>197</v>
      </c>
      <c r="B9" s="4" t="s">
        <v>198</v>
      </c>
      <c r="C9" s="15"/>
      <c r="D9" s="9" t="s">
        <v>60</v>
      </c>
      <c r="E9" s="4" t="s">
        <v>199</v>
      </c>
      <c r="F9" s="14">
        <v>1</v>
      </c>
      <c r="G9" s="410" t="s">
        <v>42</v>
      </c>
      <c r="H9" s="432">
        <v>0</v>
      </c>
      <c r="I9" s="423">
        <f t="shared" si="0"/>
        <v>0</v>
      </c>
    </row>
    <row r="10" spans="1:9" x14ac:dyDescent="0.2">
      <c r="A10" s="408" t="s">
        <v>200</v>
      </c>
      <c r="B10" s="4" t="s">
        <v>201</v>
      </c>
      <c r="C10" s="15"/>
      <c r="D10" s="9" t="s">
        <v>60</v>
      </c>
      <c r="E10" s="4" t="s">
        <v>202</v>
      </c>
      <c r="F10" s="14">
        <v>4</v>
      </c>
      <c r="G10" s="410" t="s">
        <v>61</v>
      </c>
      <c r="H10" s="432">
        <v>0</v>
      </c>
      <c r="I10" s="423">
        <f t="shared" si="0"/>
        <v>0</v>
      </c>
    </row>
    <row r="11" spans="1:9" x14ac:dyDescent="0.2">
      <c r="A11" s="408" t="s">
        <v>203</v>
      </c>
      <c r="B11" s="4" t="s">
        <v>204</v>
      </c>
      <c r="C11" s="15"/>
      <c r="D11" s="9" t="s">
        <v>60</v>
      </c>
      <c r="E11" s="4" t="s">
        <v>205</v>
      </c>
      <c r="F11" s="14">
        <v>4</v>
      </c>
      <c r="G11" s="410" t="s">
        <v>42</v>
      </c>
      <c r="H11" s="432">
        <v>0</v>
      </c>
      <c r="I11" s="423">
        <f t="shared" si="0"/>
        <v>0</v>
      </c>
    </row>
    <row r="12" spans="1:9" x14ac:dyDescent="0.2">
      <c r="A12" s="408" t="s">
        <v>206</v>
      </c>
      <c r="B12" s="15" t="s">
        <v>207</v>
      </c>
      <c r="C12" s="4" t="s">
        <v>208</v>
      </c>
      <c r="D12" s="9" t="s">
        <v>60</v>
      </c>
      <c r="E12" s="15" t="s">
        <v>72</v>
      </c>
      <c r="F12" s="14">
        <v>5</v>
      </c>
      <c r="G12" s="410" t="s">
        <v>61</v>
      </c>
      <c r="H12" s="432">
        <v>0</v>
      </c>
      <c r="I12" s="423">
        <f t="shared" si="0"/>
        <v>0</v>
      </c>
    </row>
    <row r="13" spans="1:9" x14ac:dyDescent="0.2">
      <c r="A13" s="408" t="s">
        <v>209</v>
      </c>
      <c r="B13" s="15" t="s">
        <v>210</v>
      </c>
      <c r="C13" s="15" t="s">
        <v>211</v>
      </c>
      <c r="D13" s="4" t="s">
        <v>76</v>
      </c>
      <c r="E13" s="15" t="s">
        <v>212</v>
      </c>
      <c r="F13" s="14">
        <v>100</v>
      </c>
      <c r="G13" s="410" t="s">
        <v>61</v>
      </c>
      <c r="H13" s="432">
        <v>0</v>
      </c>
      <c r="I13" s="423">
        <f t="shared" si="0"/>
        <v>0</v>
      </c>
    </row>
    <row r="14" spans="1:9" x14ac:dyDescent="0.2">
      <c r="A14" s="408" t="s">
        <v>213</v>
      </c>
      <c r="B14" s="15" t="s">
        <v>126</v>
      </c>
      <c r="C14" s="15" t="s">
        <v>214</v>
      </c>
      <c r="D14" s="4" t="s">
        <v>76</v>
      </c>
      <c r="E14" s="15" t="s">
        <v>215</v>
      </c>
      <c r="F14" s="14">
        <v>2</v>
      </c>
      <c r="G14" s="410" t="s">
        <v>61</v>
      </c>
      <c r="H14" s="432">
        <v>0</v>
      </c>
      <c r="I14" s="423">
        <f t="shared" si="0"/>
        <v>0</v>
      </c>
    </row>
    <row r="15" spans="1:9" x14ac:dyDescent="0.2">
      <c r="A15" s="408" t="s">
        <v>216</v>
      </c>
      <c r="B15" s="15" t="s">
        <v>217</v>
      </c>
      <c r="C15" s="15" t="s">
        <v>218</v>
      </c>
      <c r="D15" s="4" t="s">
        <v>76</v>
      </c>
      <c r="E15" s="15" t="s">
        <v>219</v>
      </c>
      <c r="F15" s="14">
        <v>100</v>
      </c>
      <c r="G15" s="410" t="s">
        <v>61</v>
      </c>
      <c r="H15" s="432">
        <v>0</v>
      </c>
      <c r="I15" s="423">
        <f t="shared" si="0"/>
        <v>0</v>
      </c>
    </row>
    <row r="16" spans="1:9" ht="89.25" x14ac:dyDescent="0.2">
      <c r="A16" s="408" t="s">
        <v>221</v>
      </c>
      <c r="B16" s="73" t="s">
        <v>222</v>
      </c>
      <c r="C16" s="4" t="s">
        <v>223</v>
      </c>
      <c r="D16" s="9" t="s">
        <v>60</v>
      </c>
      <c r="E16" s="456" t="s">
        <v>891</v>
      </c>
      <c r="F16" s="14">
        <v>1</v>
      </c>
      <c r="G16" s="410" t="s">
        <v>42</v>
      </c>
      <c r="H16" s="432">
        <v>0</v>
      </c>
      <c r="I16" s="423">
        <f t="shared" si="0"/>
        <v>0</v>
      </c>
    </row>
    <row r="17" spans="1:9" ht="25.5" x14ac:dyDescent="0.2">
      <c r="A17" s="408" t="s">
        <v>225</v>
      </c>
      <c r="B17" s="73" t="s">
        <v>226</v>
      </c>
      <c r="C17" s="4" t="s">
        <v>64</v>
      </c>
      <c r="D17" s="9" t="s">
        <v>60</v>
      </c>
      <c r="E17" s="4" t="s">
        <v>63</v>
      </c>
      <c r="F17" s="14">
        <v>1</v>
      </c>
      <c r="G17" s="410" t="s">
        <v>61</v>
      </c>
      <c r="H17" s="432">
        <v>0</v>
      </c>
      <c r="I17" s="423">
        <f t="shared" si="0"/>
        <v>0</v>
      </c>
    </row>
    <row r="18" spans="1:9" ht="76.5" x14ac:dyDescent="0.2">
      <c r="A18" s="408" t="s">
        <v>227</v>
      </c>
      <c r="B18" s="73" t="s">
        <v>228</v>
      </c>
      <c r="C18" s="73" t="s">
        <v>229</v>
      </c>
      <c r="D18" s="9" t="s">
        <v>60</v>
      </c>
      <c r="E18" s="73" t="s">
        <v>65</v>
      </c>
      <c r="F18" s="14">
        <v>1</v>
      </c>
      <c r="G18" s="410" t="s">
        <v>42</v>
      </c>
      <c r="H18" s="432">
        <v>0</v>
      </c>
      <c r="I18" s="423">
        <f t="shared" si="0"/>
        <v>0</v>
      </c>
    </row>
    <row r="19" spans="1:9" ht="76.5" x14ac:dyDescent="0.2">
      <c r="A19" s="408" t="s">
        <v>230</v>
      </c>
      <c r="B19" s="73" t="s">
        <v>231</v>
      </c>
      <c r="C19" s="4" t="s">
        <v>232</v>
      </c>
      <c r="D19" s="9" t="s">
        <v>60</v>
      </c>
      <c r="E19" s="4" t="s">
        <v>66</v>
      </c>
      <c r="F19" s="14">
        <v>1</v>
      </c>
      <c r="G19" s="410" t="s">
        <v>42</v>
      </c>
      <c r="H19" s="432">
        <v>0</v>
      </c>
      <c r="I19" s="423">
        <f t="shared" si="0"/>
        <v>0</v>
      </c>
    </row>
    <row r="20" spans="1:9" ht="38.25" x14ac:dyDescent="0.2">
      <c r="A20" s="408" t="s">
        <v>233</v>
      </c>
      <c r="B20" s="73" t="s">
        <v>234</v>
      </c>
      <c r="C20" s="4" t="s">
        <v>235</v>
      </c>
      <c r="D20" s="9" t="s">
        <v>60</v>
      </c>
      <c r="E20" s="4" t="s">
        <v>67</v>
      </c>
      <c r="F20" s="14">
        <v>1</v>
      </c>
      <c r="G20" s="410" t="s">
        <v>42</v>
      </c>
      <c r="H20" s="432">
        <v>0</v>
      </c>
      <c r="I20" s="423">
        <f t="shared" si="0"/>
        <v>0</v>
      </c>
    </row>
    <row r="21" spans="1:9" ht="51" x14ac:dyDescent="0.2">
      <c r="A21" s="408" t="s">
        <v>236</v>
      </c>
      <c r="B21" s="73" t="s">
        <v>237</v>
      </c>
      <c r="C21" s="4" t="s">
        <v>724</v>
      </c>
      <c r="D21" s="9" t="s">
        <v>60</v>
      </c>
      <c r="E21" s="4" t="s">
        <v>68</v>
      </c>
      <c r="F21" s="14">
        <v>2</v>
      </c>
      <c r="G21" s="410" t="s">
        <v>42</v>
      </c>
      <c r="H21" s="432">
        <v>0</v>
      </c>
      <c r="I21" s="423">
        <f t="shared" si="0"/>
        <v>0</v>
      </c>
    </row>
    <row r="22" spans="1:9" ht="51" x14ac:dyDescent="0.2">
      <c r="A22" s="408" t="s">
        <v>239</v>
      </c>
      <c r="B22" s="73" t="s">
        <v>240</v>
      </c>
      <c r="C22" s="73" t="s">
        <v>725</v>
      </c>
      <c r="D22" s="9" t="s">
        <v>60</v>
      </c>
      <c r="E22" s="4" t="s">
        <v>69</v>
      </c>
      <c r="F22" s="14">
        <v>5</v>
      </c>
      <c r="G22" s="410" t="s">
        <v>42</v>
      </c>
      <c r="H22" s="432">
        <v>0</v>
      </c>
      <c r="I22" s="423">
        <f t="shared" si="0"/>
        <v>0</v>
      </c>
    </row>
    <row r="23" spans="1:9" ht="63.75" x14ac:dyDescent="0.2">
      <c r="A23" s="408" t="s">
        <v>242</v>
      </c>
      <c r="B23" s="73" t="s">
        <v>243</v>
      </c>
      <c r="C23" s="73" t="s">
        <v>1127</v>
      </c>
      <c r="D23" s="9" t="s">
        <v>60</v>
      </c>
      <c r="E23" s="4" t="s">
        <v>71</v>
      </c>
      <c r="F23" s="14">
        <v>9</v>
      </c>
      <c r="G23" s="410" t="s">
        <v>42</v>
      </c>
      <c r="H23" s="432">
        <v>0</v>
      </c>
      <c r="I23" s="423">
        <f t="shared" si="0"/>
        <v>0</v>
      </c>
    </row>
    <row r="24" spans="1:9" ht="63.75" x14ac:dyDescent="0.2">
      <c r="A24" s="408" t="s">
        <v>245</v>
      </c>
      <c r="B24" s="73" t="s">
        <v>246</v>
      </c>
      <c r="C24" s="4" t="s">
        <v>247</v>
      </c>
      <c r="D24" s="9" t="s">
        <v>60</v>
      </c>
      <c r="E24" s="4" t="s">
        <v>70</v>
      </c>
      <c r="F24" s="14">
        <v>1</v>
      </c>
      <c r="G24" s="410" t="s">
        <v>42</v>
      </c>
      <c r="H24" s="432">
        <v>0</v>
      </c>
      <c r="I24" s="423">
        <f t="shared" si="0"/>
        <v>0</v>
      </c>
    </row>
    <row r="25" spans="1:9" x14ac:dyDescent="0.2">
      <c r="A25" s="408" t="s">
        <v>248</v>
      </c>
      <c r="B25" s="73" t="s">
        <v>249</v>
      </c>
      <c r="C25" s="4" t="s">
        <v>250</v>
      </c>
      <c r="D25" s="9" t="s">
        <v>60</v>
      </c>
      <c r="E25" s="4" t="s">
        <v>250</v>
      </c>
      <c r="F25" s="14">
        <v>1</v>
      </c>
      <c r="G25" s="410" t="s">
        <v>61</v>
      </c>
      <c r="H25" s="432">
        <v>0</v>
      </c>
      <c r="I25" s="423">
        <f t="shared" si="0"/>
        <v>0</v>
      </c>
    </row>
    <row r="26" spans="1:9" x14ac:dyDescent="0.2">
      <c r="A26" s="408" t="s">
        <v>251</v>
      </c>
      <c r="B26" s="66" t="s">
        <v>383</v>
      </c>
      <c r="C26" s="66" t="s">
        <v>75</v>
      </c>
      <c r="D26" s="4" t="s">
        <v>76</v>
      </c>
      <c r="E26" s="66">
        <v>2429870000</v>
      </c>
      <c r="F26" s="14">
        <v>4</v>
      </c>
      <c r="G26" s="410" t="s">
        <v>42</v>
      </c>
      <c r="H26" s="432">
        <v>0</v>
      </c>
      <c r="I26" s="423">
        <f t="shared" si="0"/>
        <v>0</v>
      </c>
    </row>
    <row r="27" spans="1:9" x14ac:dyDescent="0.2">
      <c r="A27" s="408" t="s">
        <v>253</v>
      </c>
      <c r="B27" s="66" t="s">
        <v>126</v>
      </c>
      <c r="C27" s="66" t="s">
        <v>80</v>
      </c>
      <c r="D27" s="4" t="s">
        <v>76</v>
      </c>
      <c r="E27" s="66">
        <v>2486640000</v>
      </c>
      <c r="F27" s="14">
        <v>4</v>
      </c>
      <c r="G27" s="410" t="s">
        <v>61</v>
      </c>
      <c r="H27" s="432">
        <v>0</v>
      </c>
      <c r="I27" s="423">
        <f t="shared" si="0"/>
        <v>0</v>
      </c>
    </row>
    <row r="28" spans="1:9" x14ac:dyDescent="0.2">
      <c r="A28" s="408" t="s">
        <v>257</v>
      </c>
      <c r="B28" s="66" t="s">
        <v>79</v>
      </c>
      <c r="C28" s="66" t="s">
        <v>78</v>
      </c>
      <c r="D28" s="4" t="s">
        <v>76</v>
      </c>
      <c r="E28" s="66">
        <v>2460780000</v>
      </c>
      <c r="F28" s="14">
        <v>6</v>
      </c>
      <c r="G28" s="410" t="s">
        <v>61</v>
      </c>
      <c r="H28" s="432">
        <v>0</v>
      </c>
      <c r="I28" s="423">
        <f t="shared" si="0"/>
        <v>0</v>
      </c>
    </row>
    <row r="29" spans="1:9" x14ac:dyDescent="0.2">
      <c r="A29" s="408" t="s">
        <v>259</v>
      </c>
      <c r="B29" s="15" t="s">
        <v>252</v>
      </c>
      <c r="C29" s="15" t="s">
        <v>92</v>
      </c>
      <c r="D29" s="9" t="s">
        <v>60</v>
      </c>
      <c r="E29" s="4" t="s">
        <v>92</v>
      </c>
      <c r="F29" s="14">
        <v>1</v>
      </c>
      <c r="G29" s="410" t="s">
        <v>61</v>
      </c>
      <c r="H29" s="432">
        <v>0</v>
      </c>
      <c r="I29" s="423">
        <f t="shared" si="0"/>
        <v>0</v>
      </c>
    </row>
    <row r="30" spans="1:9" x14ac:dyDescent="0.2">
      <c r="A30" s="408" t="s">
        <v>262</v>
      </c>
      <c r="B30" s="15" t="s">
        <v>727</v>
      </c>
      <c r="C30" s="15" t="s">
        <v>255</v>
      </c>
      <c r="D30" s="15" t="s">
        <v>76</v>
      </c>
      <c r="E30" s="15" t="s">
        <v>728</v>
      </c>
      <c r="F30" s="14">
        <v>1</v>
      </c>
      <c r="G30" s="410" t="s">
        <v>61</v>
      </c>
      <c r="H30" s="432">
        <v>0</v>
      </c>
      <c r="I30" s="423">
        <f t="shared" si="0"/>
        <v>0</v>
      </c>
    </row>
    <row r="31" spans="1:9" x14ac:dyDescent="0.2">
      <c r="A31" s="408" t="s">
        <v>265</v>
      </c>
      <c r="B31" s="16" t="s">
        <v>258</v>
      </c>
      <c r="C31" s="16" t="s">
        <v>94</v>
      </c>
      <c r="D31" s="9" t="s">
        <v>60</v>
      </c>
      <c r="E31" s="16" t="s">
        <v>94</v>
      </c>
      <c r="F31" s="14">
        <v>3</v>
      </c>
      <c r="G31" s="410" t="s">
        <v>61</v>
      </c>
      <c r="H31" s="432">
        <v>0</v>
      </c>
      <c r="I31" s="423">
        <f t="shared" si="0"/>
        <v>0</v>
      </c>
    </row>
    <row r="32" spans="1:9" x14ac:dyDescent="0.2">
      <c r="A32" s="408" t="s">
        <v>269</v>
      </c>
      <c r="B32" s="15" t="s">
        <v>260</v>
      </c>
      <c r="C32" s="15" t="s">
        <v>261</v>
      </c>
      <c r="D32" s="9" t="s">
        <v>60</v>
      </c>
      <c r="E32" s="15" t="s">
        <v>261</v>
      </c>
      <c r="F32" s="14">
        <v>5</v>
      </c>
      <c r="G32" s="410" t="s">
        <v>61</v>
      </c>
      <c r="H32" s="432">
        <v>0</v>
      </c>
      <c r="I32" s="423">
        <f t="shared" si="0"/>
        <v>0</v>
      </c>
    </row>
    <row r="33" spans="1:9" x14ac:dyDescent="0.2">
      <c r="A33" s="408" t="s">
        <v>272</v>
      </c>
      <c r="B33" s="16" t="s">
        <v>730</v>
      </c>
      <c r="C33" s="15" t="s">
        <v>264</v>
      </c>
      <c r="D33" s="9" t="s">
        <v>60</v>
      </c>
      <c r="E33" s="15" t="s">
        <v>264</v>
      </c>
      <c r="F33" s="14">
        <v>3</v>
      </c>
      <c r="G33" s="410" t="s">
        <v>61</v>
      </c>
      <c r="H33" s="432">
        <v>0</v>
      </c>
      <c r="I33" s="423">
        <f t="shared" si="0"/>
        <v>0</v>
      </c>
    </row>
    <row r="34" spans="1:9" x14ac:dyDescent="0.2">
      <c r="A34" s="408" t="s">
        <v>276</v>
      </c>
      <c r="B34" s="16" t="s">
        <v>941</v>
      </c>
      <c r="C34" s="15" t="s">
        <v>267</v>
      </c>
      <c r="D34" s="9" t="s">
        <v>60</v>
      </c>
      <c r="E34" s="15" t="s">
        <v>267</v>
      </c>
      <c r="F34" s="14">
        <v>2</v>
      </c>
      <c r="G34" s="410" t="s">
        <v>61</v>
      </c>
      <c r="H34" s="432">
        <v>0</v>
      </c>
      <c r="I34" s="423">
        <f t="shared" si="0"/>
        <v>0</v>
      </c>
    </row>
    <row r="35" spans="1:9" x14ac:dyDescent="0.2">
      <c r="A35" s="408" t="s">
        <v>280</v>
      </c>
      <c r="B35" s="15" t="s">
        <v>343</v>
      </c>
      <c r="C35" s="15" t="s">
        <v>97</v>
      </c>
      <c r="D35" s="9" t="s">
        <v>60</v>
      </c>
      <c r="E35" s="15" t="s">
        <v>97</v>
      </c>
      <c r="F35" s="14">
        <v>1</v>
      </c>
      <c r="G35" s="410" t="s">
        <v>61</v>
      </c>
      <c r="H35" s="432">
        <v>0</v>
      </c>
      <c r="I35" s="423">
        <f t="shared" si="0"/>
        <v>0</v>
      </c>
    </row>
    <row r="36" spans="1:9" x14ac:dyDescent="0.2">
      <c r="A36" s="408" t="s">
        <v>282</v>
      </c>
      <c r="B36" s="15" t="s">
        <v>270</v>
      </c>
      <c r="C36" s="15" t="s">
        <v>83</v>
      </c>
      <c r="D36" s="4" t="s">
        <v>76</v>
      </c>
      <c r="E36" s="15" t="s">
        <v>271</v>
      </c>
      <c r="F36" s="14">
        <v>1</v>
      </c>
      <c r="G36" s="410" t="s">
        <v>61</v>
      </c>
      <c r="H36" s="432">
        <v>0</v>
      </c>
      <c r="I36" s="423">
        <f t="shared" si="0"/>
        <v>0</v>
      </c>
    </row>
    <row r="37" spans="1:9" x14ac:dyDescent="0.2">
      <c r="A37" s="408" t="s">
        <v>285</v>
      </c>
      <c r="B37" s="15" t="s">
        <v>273</v>
      </c>
      <c r="C37" s="15" t="s">
        <v>84</v>
      </c>
      <c r="D37" s="4" t="s">
        <v>76</v>
      </c>
      <c r="E37" s="15" t="s">
        <v>274</v>
      </c>
      <c r="F37" s="14">
        <v>30</v>
      </c>
      <c r="G37" s="410" t="s">
        <v>61</v>
      </c>
      <c r="H37" s="432">
        <v>0</v>
      </c>
      <c r="I37" s="423">
        <f t="shared" si="0"/>
        <v>0</v>
      </c>
    </row>
    <row r="38" spans="1:9" x14ac:dyDescent="0.2">
      <c r="A38" s="408" t="s">
        <v>288</v>
      </c>
      <c r="B38" s="15" t="s">
        <v>273</v>
      </c>
      <c r="C38" s="15" t="s">
        <v>277</v>
      </c>
      <c r="D38" s="4" t="s">
        <v>76</v>
      </c>
      <c r="E38" s="15" t="s">
        <v>278</v>
      </c>
      <c r="F38" s="14" t="s">
        <v>109</v>
      </c>
      <c r="G38" s="6" t="s">
        <v>61</v>
      </c>
      <c r="H38" s="432">
        <v>0</v>
      </c>
      <c r="I38" s="423">
        <f t="shared" si="0"/>
        <v>0</v>
      </c>
    </row>
    <row r="39" spans="1:9" x14ac:dyDescent="0.2">
      <c r="A39" s="408" t="s">
        <v>290</v>
      </c>
      <c r="B39" s="15" t="s">
        <v>126</v>
      </c>
      <c r="C39" s="15" t="s">
        <v>82</v>
      </c>
      <c r="D39" s="4" t="s">
        <v>76</v>
      </c>
      <c r="E39" s="15" t="s">
        <v>281</v>
      </c>
      <c r="F39" s="14">
        <v>1</v>
      </c>
      <c r="G39" s="6" t="s">
        <v>61</v>
      </c>
      <c r="H39" s="432">
        <v>0</v>
      </c>
      <c r="I39" s="423">
        <f t="shared" si="0"/>
        <v>0</v>
      </c>
    </row>
    <row r="40" spans="1:9" x14ac:dyDescent="0.2">
      <c r="A40" s="408" t="s">
        <v>294</v>
      </c>
      <c r="B40" s="15" t="s">
        <v>79</v>
      </c>
      <c r="C40" s="15" t="s">
        <v>283</v>
      </c>
      <c r="D40" s="4" t="s">
        <v>76</v>
      </c>
      <c r="E40" s="15" t="s">
        <v>284</v>
      </c>
      <c r="F40" s="14">
        <v>2</v>
      </c>
      <c r="G40" s="6" t="s">
        <v>61</v>
      </c>
      <c r="H40" s="432">
        <v>0</v>
      </c>
      <c r="I40" s="423">
        <f t="shared" si="0"/>
        <v>0</v>
      </c>
    </row>
    <row r="41" spans="1:9" x14ac:dyDescent="0.2">
      <c r="A41" s="408" t="s">
        <v>298</v>
      </c>
      <c r="B41" s="15" t="s">
        <v>79</v>
      </c>
      <c r="C41" s="15" t="s">
        <v>286</v>
      </c>
      <c r="D41" s="4" t="s">
        <v>76</v>
      </c>
      <c r="E41" s="15" t="s">
        <v>287</v>
      </c>
      <c r="F41" s="14">
        <v>2</v>
      </c>
      <c r="G41" s="6" t="s">
        <v>61</v>
      </c>
      <c r="H41" s="432">
        <v>0</v>
      </c>
      <c r="I41" s="423">
        <f t="shared" si="0"/>
        <v>0</v>
      </c>
    </row>
    <row r="42" spans="1:9" x14ac:dyDescent="0.2">
      <c r="A42" s="408" t="s">
        <v>300</v>
      </c>
      <c r="B42" s="15" t="s">
        <v>79</v>
      </c>
      <c r="C42" s="15" t="s">
        <v>289</v>
      </c>
      <c r="D42" s="4" t="s">
        <v>76</v>
      </c>
      <c r="E42" s="19">
        <v>1985600000</v>
      </c>
      <c r="F42" s="14">
        <v>4</v>
      </c>
      <c r="G42" s="6" t="s">
        <v>61</v>
      </c>
      <c r="H42" s="432">
        <v>0</v>
      </c>
      <c r="I42" s="423">
        <f t="shared" si="0"/>
        <v>0</v>
      </c>
    </row>
    <row r="43" spans="1:9" x14ac:dyDescent="0.2">
      <c r="A43" s="408" t="s">
        <v>302</v>
      </c>
      <c r="B43" s="15" t="s">
        <v>291</v>
      </c>
      <c r="C43" s="15" t="s">
        <v>292</v>
      </c>
      <c r="D43" s="4" t="s">
        <v>76</v>
      </c>
      <c r="E43" s="15" t="s">
        <v>293</v>
      </c>
      <c r="F43" s="14">
        <v>1</v>
      </c>
      <c r="G43" s="6" t="s">
        <v>61</v>
      </c>
      <c r="H43" s="432">
        <v>0</v>
      </c>
      <c r="I43" s="423">
        <f t="shared" si="0"/>
        <v>0</v>
      </c>
    </row>
    <row r="44" spans="1:9" x14ac:dyDescent="0.2">
      <c r="A44" s="408" t="s">
        <v>305</v>
      </c>
      <c r="B44" s="15" t="s">
        <v>295</v>
      </c>
      <c r="C44" s="15" t="s">
        <v>296</v>
      </c>
      <c r="D44" s="4" t="s">
        <v>76</v>
      </c>
      <c r="E44" s="15" t="s">
        <v>297</v>
      </c>
      <c r="F44" s="14">
        <v>5</v>
      </c>
      <c r="G44" s="6" t="s">
        <v>61</v>
      </c>
      <c r="H44" s="432">
        <v>0</v>
      </c>
      <c r="I44" s="423">
        <f t="shared" si="0"/>
        <v>0</v>
      </c>
    </row>
    <row r="45" spans="1:9" x14ac:dyDescent="0.2">
      <c r="A45" s="408" t="s">
        <v>308</v>
      </c>
      <c r="B45" s="15" t="s">
        <v>126</v>
      </c>
      <c r="C45" s="15" t="s">
        <v>303</v>
      </c>
      <c r="D45" s="4" t="s">
        <v>76</v>
      </c>
      <c r="E45" s="15" t="s">
        <v>304</v>
      </c>
      <c r="F45" s="14">
        <v>1</v>
      </c>
      <c r="G45" s="6" t="s">
        <v>61</v>
      </c>
      <c r="H45" s="432">
        <v>0</v>
      </c>
      <c r="I45" s="423">
        <f t="shared" si="0"/>
        <v>0</v>
      </c>
    </row>
    <row r="46" spans="1:9" x14ac:dyDescent="0.2">
      <c r="A46" s="408" t="s">
        <v>311</v>
      </c>
      <c r="B46" s="15" t="s">
        <v>79</v>
      </c>
      <c r="C46" s="15" t="s">
        <v>299</v>
      </c>
      <c r="D46" s="4" t="s">
        <v>76</v>
      </c>
      <c r="E46" s="19">
        <v>1527620000</v>
      </c>
      <c r="F46" s="14">
        <v>2</v>
      </c>
      <c r="G46" s="6" t="s">
        <v>61</v>
      </c>
      <c r="H46" s="432">
        <v>0</v>
      </c>
      <c r="I46" s="423">
        <f t="shared" si="0"/>
        <v>0</v>
      </c>
    </row>
    <row r="47" spans="1:9" x14ac:dyDescent="0.2">
      <c r="A47" s="408" t="s">
        <v>314</v>
      </c>
      <c r="B47" s="15" t="s">
        <v>79</v>
      </c>
      <c r="C47" s="15" t="s">
        <v>301</v>
      </c>
      <c r="D47" s="4" t="s">
        <v>76</v>
      </c>
      <c r="E47" s="19">
        <v>1527890000</v>
      </c>
      <c r="F47" s="14">
        <v>1</v>
      </c>
      <c r="G47" s="6" t="s">
        <v>61</v>
      </c>
      <c r="H47" s="432">
        <v>0</v>
      </c>
      <c r="I47" s="423">
        <f t="shared" si="0"/>
        <v>0</v>
      </c>
    </row>
    <row r="48" spans="1:9" x14ac:dyDescent="0.2">
      <c r="A48" s="408" t="s">
        <v>317</v>
      </c>
      <c r="B48" s="15" t="s">
        <v>306</v>
      </c>
      <c r="C48" s="19">
        <v>2904603</v>
      </c>
      <c r="D48" s="18" t="s">
        <v>100</v>
      </c>
      <c r="E48" s="15" t="s">
        <v>99</v>
      </c>
      <c r="F48" s="14">
        <v>1</v>
      </c>
      <c r="G48" s="410" t="s">
        <v>42</v>
      </c>
      <c r="H48" s="432">
        <v>0</v>
      </c>
      <c r="I48" s="423">
        <f t="shared" si="0"/>
        <v>0</v>
      </c>
    </row>
    <row r="49" spans="1:9" x14ac:dyDescent="0.2">
      <c r="A49" s="408" t="s">
        <v>319</v>
      </c>
      <c r="B49" s="15" t="s">
        <v>309</v>
      </c>
      <c r="C49" s="19">
        <v>2907077</v>
      </c>
      <c r="D49" s="18" t="s">
        <v>100</v>
      </c>
      <c r="E49" s="15" t="s">
        <v>733</v>
      </c>
      <c r="F49" s="14">
        <v>1</v>
      </c>
      <c r="G49" s="410" t="s">
        <v>42</v>
      </c>
      <c r="H49" s="432">
        <v>0</v>
      </c>
      <c r="I49" s="423">
        <f t="shared" si="0"/>
        <v>0</v>
      </c>
    </row>
    <row r="50" spans="1:9" x14ac:dyDescent="0.2">
      <c r="A50" s="408" t="s">
        <v>322</v>
      </c>
      <c r="B50" s="15" t="s">
        <v>312</v>
      </c>
      <c r="C50" s="19" t="s">
        <v>313</v>
      </c>
      <c r="D50" s="18" t="s">
        <v>100</v>
      </c>
      <c r="E50" s="414">
        <v>2910119</v>
      </c>
      <c r="F50" s="14" t="s">
        <v>183</v>
      </c>
      <c r="G50" s="6" t="s">
        <v>61</v>
      </c>
      <c r="H50" s="432">
        <v>0</v>
      </c>
      <c r="I50" s="423">
        <f t="shared" si="0"/>
        <v>0</v>
      </c>
    </row>
    <row r="51" spans="1:9" x14ac:dyDescent="0.2">
      <c r="A51" s="408" t="s">
        <v>324</v>
      </c>
      <c r="B51" s="15" t="s">
        <v>315</v>
      </c>
      <c r="C51" s="19" t="s">
        <v>316</v>
      </c>
      <c r="D51" s="18" t="s">
        <v>100</v>
      </c>
      <c r="E51" s="19">
        <v>2910123</v>
      </c>
      <c r="F51" s="14" t="s">
        <v>183</v>
      </c>
      <c r="G51" s="6" t="s">
        <v>61</v>
      </c>
      <c r="H51" s="432">
        <v>0</v>
      </c>
      <c r="I51" s="423">
        <f t="shared" si="0"/>
        <v>0</v>
      </c>
    </row>
    <row r="52" spans="1:9" x14ac:dyDescent="0.2">
      <c r="A52" s="408" t="s">
        <v>328</v>
      </c>
      <c r="B52" s="15" t="s">
        <v>1128</v>
      </c>
      <c r="C52" s="15" t="s">
        <v>103</v>
      </c>
      <c r="D52" s="9" t="s">
        <v>60</v>
      </c>
      <c r="E52" s="15" t="s">
        <v>103</v>
      </c>
      <c r="F52" s="14">
        <v>4</v>
      </c>
      <c r="G52" s="410" t="s">
        <v>61</v>
      </c>
      <c r="H52" s="432">
        <v>0</v>
      </c>
      <c r="I52" s="423">
        <f t="shared" si="0"/>
        <v>0</v>
      </c>
    </row>
    <row r="53" spans="1:9" x14ac:dyDescent="0.2">
      <c r="A53" s="408" t="s">
        <v>331</v>
      </c>
      <c r="B53" s="16" t="s">
        <v>320</v>
      </c>
      <c r="C53" s="16" t="s">
        <v>321</v>
      </c>
      <c r="D53" s="9" t="s">
        <v>60</v>
      </c>
      <c r="E53" s="16" t="s">
        <v>321</v>
      </c>
      <c r="F53" s="14">
        <v>4</v>
      </c>
      <c r="G53" s="410" t="s">
        <v>61</v>
      </c>
      <c r="H53" s="432">
        <v>0</v>
      </c>
      <c r="I53" s="423">
        <f t="shared" si="0"/>
        <v>0</v>
      </c>
    </row>
    <row r="54" spans="1:9" x14ac:dyDescent="0.2">
      <c r="A54" s="408" t="s">
        <v>333</v>
      </c>
      <c r="B54" s="15" t="s">
        <v>1129</v>
      </c>
      <c r="C54" s="15" t="s">
        <v>106</v>
      </c>
      <c r="D54" s="9" t="s">
        <v>60</v>
      </c>
      <c r="E54" s="15" t="s">
        <v>106</v>
      </c>
      <c r="F54" s="14">
        <v>4</v>
      </c>
      <c r="G54" s="410" t="s">
        <v>61</v>
      </c>
      <c r="H54" s="432">
        <v>0</v>
      </c>
      <c r="I54" s="423">
        <f t="shared" si="0"/>
        <v>0</v>
      </c>
    </row>
    <row r="55" spans="1:9" x14ac:dyDescent="0.2">
      <c r="A55" s="408" t="s">
        <v>337</v>
      </c>
      <c r="B55" s="16" t="s">
        <v>1130</v>
      </c>
      <c r="C55" s="406" t="s">
        <v>107</v>
      </c>
      <c r="D55" s="9" t="s">
        <v>60</v>
      </c>
      <c r="E55" s="406" t="s">
        <v>107</v>
      </c>
      <c r="F55" s="14">
        <v>4</v>
      </c>
      <c r="G55" s="410" t="s">
        <v>61</v>
      </c>
      <c r="H55" s="432">
        <v>0</v>
      </c>
      <c r="I55" s="423">
        <f t="shared" si="0"/>
        <v>0</v>
      </c>
    </row>
    <row r="56" spans="1:9" x14ac:dyDescent="0.2">
      <c r="A56" s="408" t="s">
        <v>340</v>
      </c>
      <c r="B56" s="16" t="s">
        <v>742</v>
      </c>
      <c r="C56" s="406" t="s">
        <v>108</v>
      </c>
      <c r="D56" s="28" t="s">
        <v>76</v>
      </c>
      <c r="E56" s="414">
        <v>1510470000</v>
      </c>
      <c r="F56" s="14">
        <v>2</v>
      </c>
      <c r="G56" s="410" t="s">
        <v>61</v>
      </c>
      <c r="H56" s="432">
        <v>0</v>
      </c>
      <c r="I56" s="423">
        <f t="shared" si="0"/>
        <v>0</v>
      </c>
    </row>
    <row r="57" spans="1:9" x14ac:dyDescent="0.2">
      <c r="A57" s="408" t="s">
        <v>342</v>
      </c>
      <c r="B57" s="4" t="s">
        <v>128</v>
      </c>
      <c r="C57" s="4" t="s">
        <v>127</v>
      </c>
      <c r="D57" s="18" t="s">
        <v>100</v>
      </c>
      <c r="E57" s="19">
        <v>2906817</v>
      </c>
      <c r="F57" s="14">
        <v>8</v>
      </c>
      <c r="G57" s="410" t="s">
        <v>61</v>
      </c>
      <c r="H57" s="432">
        <v>0</v>
      </c>
      <c r="I57" s="423">
        <f t="shared" si="0"/>
        <v>0</v>
      </c>
    </row>
    <row r="58" spans="1:9" x14ac:dyDescent="0.2">
      <c r="A58" s="408" t="s">
        <v>344</v>
      </c>
      <c r="B58" s="15" t="s">
        <v>1131</v>
      </c>
      <c r="C58" s="15" t="s">
        <v>111</v>
      </c>
      <c r="D58" s="4" t="s">
        <v>76</v>
      </c>
      <c r="E58" s="15" t="s">
        <v>339</v>
      </c>
      <c r="F58" s="14">
        <v>7</v>
      </c>
      <c r="G58" s="410" t="s">
        <v>61</v>
      </c>
      <c r="H58" s="432">
        <v>0</v>
      </c>
      <c r="I58" s="423">
        <f t="shared" si="0"/>
        <v>0</v>
      </c>
    </row>
    <row r="59" spans="1:9" x14ac:dyDescent="0.2">
      <c r="A59" s="408" t="s">
        <v>348</v>
      </c>
      <c r="B59" s="15" t="s">
        <v>1132</v>
      </c>
      <c r="C59" s="15" t="s">
        <v>122</v>
      </c>
      <c r="D59" s="4" t="s">
        <v>76</v>
      </c>
      <c r="E59" s="15" t="s">
        <v>738</v>
      </c>
      <c r="F59" s="14">
        <v>12</v>
      </c>
      <c r="G59" s="410" t="s">
        <v>61</v>
      </c>
      <c r="H59" s="432">
        <v>0</v>
      </c>
      <c r="I59" s="423">
        <f t="shared" si="0"/>
        <v>0</v>
      </c>
    </row>
    <row r="60" spans="1:9" x14ac:dyDescent="0.2">
      <c r="A60" s="408" t="s">
        <v>353</v>
      </c>
      <c r="B60" s="19" t="s">
        <v>126</v>
      </c>
      <c r="C60" s="19" t="s">
        <v>125</v>
      </c>
      <c r="D60" s="28" t="s">
        <v>76</v>
      </c>
      <c r="E60" s="19">
        <v>1046410000</v>
      </c>
      <c r="F60" s="14">
        <v>12</v>
      </c>
      <c r="G60" s="410" t="s">
        <v>61</v>
      </c>
      <c r="H60" s="432">
        <v>0</v>
      </c>
      <c r="I60" s="423">
        <f t="shared" si="0"/>
        <v>0</v>
      </c>
    </row>
    <row r="61" spans="1:9" x14ac:dyDescent="0.2">
      <c r="A61" s="408" t="s">
        <v>355</v>
      </c>
      <c r="B61" s="15" t="s">
        <v>325</v>
      </c>
      <c r="C61" s="15" t="s">
        <v>326</v>
      </c>
      <c r="D61" s="4" t="s">
        <v>76</v>
      </c>
      <c r="E61" s="15" t="s">
        <v>327</v>
      </c>
      <c r="F61" s="14">
        <v>4</v>
      </c>
      <c r="G61" s="410" t="s">
        <v>61</v>
      </c>
      <c r="H61" s="432">
        <v>0</v>
      </c>
      <c r="I61" s="423">
        <f t="shared" si="0"/>
        <v>0</v>
      </c>
    </row>
    <row r="62" spans="1:9" x14ac:dyDescent="0.2">
      <c r="A62" s="408" t="s">
        <v>357</v>
      </c>
      <c r="B62" s="15" t="s">
        <v>1133</v>
      </c>
      <c r="C62" s="15" t="s">
        <v>118</v>
      </c>
      <c r="D62" s="4" t="s">
        <v>76</v>
      </c>
      <c r="E62" s="15" t="s">
        <v>737</v>
      </c>
      <c r="F62" s="14">
        <v>4</v>
      </c>
      <c r="G62" s="410" t="s">
        <v>61</v>
      </c>
      <c r="H62" s="432">
        <v>0</v>
      </c>
      <c r="I62" s="423">
        <f t="shared" si="0"/>
        <v>0</v>
      </c>
    </row>
    <row r="63" spans="1:9" x14ac:dyDescent="0.2">
      <c r="A63" s="408" t="s">
        <v>360</v>
      </c>
      <c r="B63" s="15" t="s">
        <v>126</v>
      </c>
      <c r="C63" s="15" t="s">
        <v>119</v>
      </c>
      <c r="D63" s="4" t="s">
        <v>76</v>
      </c>
      <c r="E63" s="15" t="s">
        <v>323</v>
      </c>
      <c r="F63" s="14">
        <v>8</v>
      </c>
      <c r="G63" s="410" t="s">
        <v>61</v>
      </c>
      <c r="H63" s="432">
        <v>0</v>
      </c>
      <c r="I63" s="423">
        <f t="shared" si="0"/>
        <v>0</v>
      </c>
    </row>
    <row r="64" spans="1:9" x14ac:dyDescent="0.2">
      <c r="A64" s="408" t="s">
        <v>362</v>
      </c>
      <c r="B64" s="15" t="s">
        <v>1133</v>
      </c>
      <c r="C64" s="406" t="s">
        <v>1134</v>
      </c>
      <c r="D64" s="28" t="s">
        <v>76</v>
      </c>
      <c r="E64" s="414">
        <v>1064120000</v>
      </c>
      <c r="F64" s="14">
        <v>2</v>
      </c>
      <c r="G64" s="410" t="s">
        <v>61</v>
      </c>
      <c r="H64" s="432">
        <v>0</v>
      </c>
      <c r="I64" s="423">
        <f t="shared" si="0"/>
        <v>0</v>
      </c>
    </row>
    <row r="65" spans="1:9" x14ac:dyDescent="0.2">
      <c r="A65" s="408" t="s">
        <v>364</v>
      </c>
      <c r="B65" s="15" t="s">
        <v>126</v>
      </c>
      <c r="C65" s="406" t="s">
        <v>117</v>
      </c>
      <c r="D65" s="28" t="s">
        <v>76</v>
      </c>
      <c r="E65" s="414">
        <v>1063120000</v>
      </c>
      <c r="F65" s="14">
        <v>2</v>
      </c>
      <c r="G65" s="410" t="s">
        <v>61</v>
      </c>
      <c r="H65" s="432">
        <v>0</v>
      </c>
      <c r="I65" s="423">
        <f t="shared" si="0"/>
        <v>0</v>
      </c>
    </row>
    <row r="66" spans="1:9" ht="25.5" x14ac:dyDescent="0.2">
      <c r="A66" s="408" t="s">
        <v>365</v>
      </c>
      <c r="B66" s="15" t="s">
        <v>341</v>
      </c>
      <c r="C66" s="18" t="s">
        <v>115</v>
      </c>
      <c r="D66" s="9" t="s">
        <v>60</v>
      </c>
      <c r="E66" s="18" t="s">
        <v>114</v>
      </c>
      <c r="F66" s="14">
        <v>3</v>
      </c>
      <c r="G66" s="410" t="s">
        <v>61</v>
      </c>
      <c r="H66" s="432">
        <v>0</v>
      </c>
      <c r="I66" s="423">
        <f t="shared" si="0"/>
        <v>0</v>
      </c>
    </row>
    <row r="67" spans="1:9" x14ac:dyDescent="0.2">
      <c r="A67" s="408" t="s">
        <v>368</v>
      </c>
      <c r="B67" s="15" t="s">
        <v>345</v>
      </c>
      <c r="C67" s="15" t="s">
        <v>1135</v>
      </c>
      <c r="D67" s="9" t="s">
        <v>60</v>
      </c>
      <c r="E67" s="15" t="s">
        <v>1136</v>
      </c>
      <c r="F67" s="14">
        <v>2</v>
      </c>
      <c r="G67" s="410" t="s">
        <v>61</v>
      </c>
      <c r="H67" s="432">
        <v>0</v>
      </c>
      <c r="I67" s="423">
        <f t="shared" si="0"/>
        <v>0</v>
      </c>
    </row>
    <row r="68" spans="1:9" x14ac:dyDescent="0.2">
      <c r="A68" s="408" t="s">
        <v>371</v>
      </c>
      <c r="B68" s="15" t="s">
        <v>345</v>
      </c>
      <c r="C68" s="15" t="s">
        <v>120</v>
      </c>
      <c r="D68" s="4" t="s">
        <v>76</v>
      </c>
      <c r="E68" s="15" t="s">
        <v>346</v>
      </c>
      <c r="F68" s="14">
        <v>80</v>
      </c>
      <c r="G68" s="410" t="s">
        <v>61</v>
      </c>
      <c r="H68" s="432">
        <v>0</v>
      </c>
      <c r="I68" s="423">
        <f t="shared" si="0"/>
        <v>0</v>
      </c>
    </row>
    <row r="69" spans="1:9" x14ac:dyDescent="0.2">
      <c r="A69" s="408" t="s">
        <v>373</v>
      </c>
      <c r="B69" s="15" t="s">
        <v>349</v>
      </c>
      <c r="C69" s="15" t="s">
        <v>350</v>
      </c>
      <c r="D69" s="4" t="s">
        <v>76</v>
      </c>
      <c r="E69" s="15" t="s">
        <v>351</v>
      </c>
      <c r="F69" s="14">
        <v>9</v>
      </c>
      <c r="G69" s="410" t="s">
        <v>61</v>
      </c>
      <c r="H69" s="432">
        <v>0</v>
      </c>
      <c r="I69" s="423">
        <f t="shared" ref="I69:I132" si="1">F69*H69</f>
        <v>0</v>
      </c>
    </row>
    <row r="70" spans="1:9" x14ac:dyDescent="0.2">
      <c r="A70" s="408" t="s">
        <v>375</v>
      </c>
      <c r="B70" s="15" t="s">
        <v>126</v>
      </c>
      <c r="C70" s="15" t="s">
        <v>1137</v>
      </c>
      <c r="D70" s="4" t="s">
        <v>76</v>
      </c>
      <c r="E70" s="15" t="s">
        <v>1138</v>
      </c>
      <c r="F70" s="14">
        <v>3</v>
      </c>
      <c r="G70" s="410" t="s">
        <v>61</v>
      </c>
      <c r="H70" s="432">
        <v>0</v>
      </c>
      <c r="I70" s="423">
        <f t="shared" si="1"/>
        <v>0</v>
      </c>
    </row>
    <row r="71" spans="1:9" x14ac:dyDescent="0.2">
      <c r="A71" s="408" t="s">
        <v>376</v>
      </c>
      <c r="B71" s="15" t="s">
        <v>210</v>
      </c>
      <c r="C71" s="15" t="s">
        <v>130</v>
      </c>
      <c r="D71" s="4" t="s">
        <v>76</v>
      </c>
      <c r="E71" s="15" t="s">
        <v>129</v>
      </c>
      <c r="F71" s="14">
        <v>80</v>
      </c>
      <c r="G71" s="410" t="s">
        <v>61</v>
      </c>
      <c r="H71" s="432">
        <v>0</v>
      </c>
      <c r="I71" s="423">
        <f t="shared" si="1"/>
        <v>0</v>
      </c>
    </row>
    <row r="72" spans="1:9" x14ac:dyDescent="0.2">
      <c r="A72" s="408" t="s">
        <v>378</v>
      </c>
      <c r="B72" s="15" t="s">
        <v>126</v>
      </c>
      <c r="C72" s="15" t="s">
        <v>131</v>
      </c>
      <c r="D72" s="4" t="s">
        <v>76</v>
      </c>
      <c r="E72" s="15" t="s">
        <v>356</v>
      </c>
      <c r="F72" s="14">
        <v>25</v>
      </c>
      <c r="G72" s="410" t="s">
        <v>61</v>
      </c>
      <c r="H72" s="432">
        <v>0</v>
      </c>
      <c r="I72" s="423">
        <f t="shared" si="1"/>
        <v>0</v>
      </c>
    </row>
    <row r="73" spans="1:9" x14ac:dyDescent="0.2">
      <c r="A73" s="408" t="s">
        <v>380</v>
      </c>
      <c r="B73" s="15" t="s">
        <v>210</v>
      </c>
      <c r="C73" s="15" t="s">
        <v>136</v>
      </c>
      <c r="D73" s="4" t="s">
        <v>76</v>
      </c>
      <c r="E73" s="15" t="s">
        <v>358</v>
      </c>
      <c r="F73" s="14">
        <v>22</v>
      </c>
      <c r="G73" s="410" t="s">
        <v>61</v>
      </c>
      <c r="H73" s="432">
        <v>0</v>
      </c>
      <c r="I73" s="423">
        <f t="shared" si="1"/>
        <v>0</v>
      </c>
    </row>
    <row r="74" spans="1:9" x14ac:dyDescent="0.2">
      <c r="A74" s="408" t="s">
        <v>382</v>
      </c>
      <c r="B74" s="15" t="s">
        <v>126</v>
      </c>
      <c r="C74" s="15" t="s">
        <v>138</v>
      </c>
      <c r="D74" s="4" t="s">
        <v>76</v>
      </c>
      <c r="E74" s="15" t="s">
        <v>361</v>
      </c>
      <c r="F74" s="14">
        <v>10</v>
      </c>
      <c r="G74" s="410" t="s">
        <v>61</v>
      </c>
      <c r="H74" s="432">
        <v>0</v>
      </c>
      <c r="I74" s="423">
        <f t="shared" si="1"/>
        <v>0</v>
      </c>
    </row>
    <row r="75" spans="1:9" x14ac:dyDescent="0.2">
      <c r="A75" s="408" t="s">
        <v>384</v>
      </c>
      <c r="B75" s="15" t="s">
        <v>79</v>
      </c>
      <c r="C75" s="15" t="s">
        <v>751</v>
      </c>
      <c r="D75" s="4" t="s">
        <v>76</v>
      </c>
      <c r="E75" s="15" t="s">
        <v>752</v>
      </c>
      <c r="F75" s="14">
        <v>2</v>
      </c>
      <c r="G75" s="410" t="s">
        <v>61</v>
      </c>
      <c r="H75" s="432">
        <v>0</v>
      </c>
      <c r="I75" s="423">
        <f t="shared" si="1"/>
        <v>0</v>
      </c>
    </row>
    <row r="76" spans="1:9" x14ac:dyDescent="0.2">
      <c r="A76" s="408" t="s">
        <v>385</v>
      </c>
      <c r="B76" s="15" t="s">
        <v>79</v>
      </c>
      <c r="C76" s="15" t="s">
        <v>145</v>
      </c>
      <c r="D76" s="4" t="s">
        <v>76</v>
      </c>
      <c r="E76" s="15" t="s">
        <v>363</v>
      </c>
      <c r="F76" s="14">
        <v>4</v>
      </c>
      <c r="G76" s="410" t="s">
        <v>61</v>
      </c>
      <c r="H76" s="432">
        <v>0</v>
      </c>
      <c r="I76" s="423">
        <f t="shared" si="1"/>
        <v>0</v>
      </c>
    </row>
    <row r="77" spans="1:9" x14ac:dyDescent="0.2">
      <c r="A77" s="408" t="s">
        <v>388</v>
      </c>
      <c r="B77" s="15" t="s">
        <v>210</v>
      </c>
      <c r="C77" s="15" t="s">
        <v>141</v>
      </c>
      <c r="D77" s="4" t="s">
        <v>76</v>
      </c>
      <c r="E77" s="15" t="s">
        <v>140</v>
      </c>
      <c r="F77" s="14">
        <v>4</v>
      </c>
      <c r="G77" s="410" t="s">
        <v>61</v>
      </c>
      <c r="H77" s="432">
        <v>0</v>
      </c>
      <c r="I77" s="423">
        <f t="shared" si="1"/>
        <v>0</v>
      </c>
    </row>
    <row r="78" spans="1:9" x14ac:dyDescent="0.2">
      <c r="A78" s="408" t="s">
        <v>391</v>
      </c>
      <c r="B78" s="15" t="s">
        <v>126</v>
      </c>
      <c r="C78" s="15" t="s">
        <v>366</v>
      </c>
      <c r="D78" s="4" t="s">
        <v>76</v>
      </c>
      <c r="E78" s="15" t="s">
        <v>367</v>
      </c>
      <c r="F78" s="14">
        <v>4</v>
      </c>
      <c r="G78" s="410" t="s">
        <v>61</v>
      </c>
      <c r="H78" s="432">
        <v>0</v>
      </c>
      <c r="I78" s="423">
        <f t="shared" si="1"/>
        <v>0</v>
      </c>
    </row>
    <row r="79" spans="1:9" x14ac:dyDescent="0.2">
      <c r="A79" s="408" t="s">
        <v>392</v>
      </c>
      <c r="B79" s="15" t="s">
        <v>217</v>
      </c>
      <c r="C79" s="15" t="s">
        <v>369</v>
      </c>
      <c r="D79" s="4" t="s">
        <v>76</v>
      </c>
      <c r="E79" s="15" t="s">
        <v>370</v>
      </c>
      <c r="F79" s="14">
        <v>100</v>
      </c>
      <c r="G79" s="410" t="s">
        <v>61</v>
      </c>
      <c r="H79" s="432">
        <v>0</v>
      </c>
      <c r="I79" s="423">
        <f t="shared" si="1"/>
        <v>0</v>
      </c>
    </row>
    <row r="80" spans="1:9" x14ac:dyDescent="0.2">
      <c r="A80" s="408" t="s">
        <v>393</v>
      </c>
      <c r="B80" s="15" t="s">
        <v>372</v>
      </c>
      <c r="C80" s="4"/>
      <c r="D80" s="18" t="s">
        <v>100</v>
      </c>
      <c r="E80" s="15" t="s">
        <v>147</v>
      </c>
      <c r="F80" s="14">
        <v>1</v>
      </c>
      <c r="G80" s="410" t="s">
        <v>61</v>
      </c>
      <c r="H80" s="432">
        <v>0</v>
      </c>
      <c r="I80" s="423">
        <f t="shared" si="1"/>
        <v>0</v>
      </c>
    </row>
    <row r="81" spans="1:9" x14ac:dyDescent="0.2">
      <c r="A81" s="408" t="s">
        <v>395</v>
      </c>
      <c r="B81" s="15" t="s">
        <v>374</v>
      </c>
      <c r="C81" s="4"/>
      <c r="D81" s="18" t="s">
        <v>100</v>
      </c>
      <c r="E81" s="15" t="s">
        <v>151</v>
      </c>
      <c r="F81" s="14">
        <v>1</v>
      </c>
      <c r="G81" s="410" t="s">
        <v>61</v>
      </c>
      <c r="H81" s="432">
        <v>0</v>
      </c>
      <c r="I81" s="423">
        <f t="shared" si="1"/>
        <v>0</v>
      </c>
    </row>
    <row r="82" spans="1:9" x14ac:dyDescent="0.2">
      <c r="A82" s="408" t="s">
        <v>754</v>
      </c>
      <c r="B82" s="15" t="s">
        <v>374</v>
      </c>
      <c r="C82" s="4"/>
      <c r="D82" s="18" t="s">
        <v>100</v>
      </c>
      <c r="E82" s="15" t="s">
        <v>150</v>
      </c>
      <c r="F82" s="14">
        <v>1</v>
      </c>
      <c r="G82" s="410" t="s">
        <v>61</v>
      </c>
      <c r="H82" s="432">
        <v>0</v>
      </c>
      <c r="I82" s="423">
        <f t="shared" si="1"/>
        <v>0</v>
      </c>
    </row>
    <row r="83" spans="1:9" x14ac:dyDescent="0.2">
      <c r="A83" s="408" t="s">
        <v>755</v>
      </c>
      <c r="B83" s="15" t="s">
        <v>377</v>
      </c>
      <c r="C83" s="4"/>
      <c r="D83" s="18" t="s">
        <v>100</v>
      </c>
      <c r="E83" s="15" t="s">
        <v>152</v>
      </c>
      <c r="F83" s="14">
        <v>1</v>
      </c>
      <c r="G83" s="410" t="s">
        <v>61</v>
      </c>
      <c r="H83" s="432">
        <v>0</v>
      </c>
      <c r="I83" s="423">
        <f t="shared" si="1"/>
        <v>0</v>
      </c>
    </row>
    <row r="84" spans="1:9" x14ac:dyDescent="0.2">
      <c r="A84" s="408" t="s">
        <v>756</v>
      </c>
      <c r="B84" s="15" t="s">
        <v>379</v>
      </c>
      <c r="C84" s="15" t="s">
        <v>146</v>
      </c>
      <c r="D84" s="18" t="s">
        <v>100</v>
      </c>
      <c r="E84" s="15" t="s">
        <v>146</v>
      </c>
      <c r="F84" s="14">
        <v>4</v>
      </c>
      <c r="G84" s="410" t="s">
        <v>61</v>
      </c>
      <c r="H84" s="432">
        <v>0</v>
      </c>
      <c r="I84" s="423">
        <f t="shared" si="1"/>
        <v>0</v>
      </c>
    </row>
    <row r="85" spans="1:9" x14ac:dyDescent="0.2">
      <c r="A85" s="408" t="s">
        <v>757</v>
      </c>
      <c r="B85" s="15" t="s">
        <v>381</v>
      </c>
      <c r="C85" s="4"/>
      <c r="D85" s="18" t="s">
        <v>100</v>
      </c>
      <c r="E85" s="15" t="s">
        <v>149</v>
      </c>
      <c r="F85" s="14">
        <v>1</v>
      </c>
      <c r="G85" s="410" t="s">
        <v>61</v>
      </c>
      <c r="H85" s="432">
        <v>0</v>
      </c>
      <c r="I85" s="423">
        <f t="shared" si="1"/>
        <v>0</v>
      </c>
    </row>
    <row r="86" spans="1:9" ht="25.5" x14ac:dyDescent="0.2">
      <c r="A86" s="408" t="s">
        <v>758</v>
      </c>
      <c r="B86" s="4" t="s">
        <v>425</v>
      </c>
      <c r="C86" s="457" t="s">
        <v>426</v>
      </c>
      <c r="D86" s="28"/>
      <c r="E86" s="413">
        <v>7203770</v>
      </c>
      <c r="F86" s="14">
        <v>1</v>
      </c>
      <c r="G86" s="410" t="s">
        <v>61</v>
      </c>
      <c r="H86" s="432">
        <v>0</v>
      </c>
      <c r="I86" s="423">
        <f t="shared" si="1"/>
        <v>0</v>
      </c>
    </row>
    <row r="87" spans="1:9" ht="25.5" x14ac:dyDescent="0.2">
      <c r="A87" s="408" t="s">
        <v>761</v>
      </c>
      <c r="B87" s="406" t="s">
        <v>428</v>
      </c>
      <c r="C87" s="457" t="s">
        <v>429</v>
      </c>
      <c r="D87" s="28"/>
      <c r="E87" s="413">
        <v>720352024</v>
      </c>
      <c r="F87" s="14">
        <v>4</v>
      </c>
      <c r="G87" s="410" t="s">
        <v>42</v>
      </c>
      <c r="H87" s="432">
        <v>0</v>
      </c>
      <c r="I87" s="423">
        <f t="shared" si="1"/>
        <v>0</v>
      </c>
    </row>
    <row r="88" spans="1:9" x14ac:dyDescent="0.2">
      <c r="A88" s="408" t="s">
        <v>894</v>
      </c>
      <c r="B88" s="69" t="s">
        <v>622</v>
      </c>
      <c r="C88" s="406"/>
      <c r="D88" s="4"/>
      <c r="E88" s="69" t="s">
        <v>622</v>
      </c>
      <c r="F88" s="14">
        <v>1</v>
      </c>
      <c r="G88" s="410" t="s">
        <v>42</v>
      </c>
      <c r="H88" s="432">
        <v>0</v>
      </c>
      <c r="I88" s="423">
        <f t="shared" si="1"/>
        <v>0</v>
      </c>
    </row>
    <row r="89" spans="1:9" x14ac:dyDescent="0.2">
      <c r="A89" s="408" t="s">
        <v>1139</v>
      </c>
      <c r="B89" s="430" t="s">
        <v>389</v>
      </c>
      <c r="C89" s="406"/>
      <c r="D89" s="4"/>
      <c r="E89" s="406"/>
      <c r="F89" s="14">
        <v>1</v>
      </c>
      <c r="G89" s="410" t="s">
        <v>42</v>
      </c>
      <c r="H89" s="432">
        <v>0</v>
      </c>
      <c r="I89" s="423">
        <f t="shared" si="1"/>
        <v>0</v>
      </c>
    </row>
    <row r="90" spans="1:9" ht="25.5" x14ac:dyDescent="0.2">
      <c r="A90" s="408" t="s">
        <v>1140</v>
      </c>
      <c r="B90" s="430" t="s">
        <v>153</v>
      </c>
      <c r="C90" s="406"/>
      <c r="D90" s="4"/>
      <c r="E90" s="406"/>
      <c r="F90" s="14">
        <v>2</v>
      </c>
      <c r="G90" s="410" t="s">
        <v>61</v>
      </c>
      <c r="H90" s="432">
        <v>0</v>
      </c>
      <c r="I90" s="423">
        <f t="shared" si="1"/>
        <v>0</v>
      </c>
    </row>
    <row r="91" spans="1:9" x14ac:dyDescent="0.2">
      <c r="A91" s="408" t="s">
        <v>1141</v>
      </c>
      <c r="B91" s="430" t="s">
        <v>154</v>
      </c>
      <c r="C91" s="406"/>
      <c r="D91" s="28"/>
      <c r="E91" s="406"/>
      <c r="F91" s="14">
        <v>2</v>
      </c>
      <c r="G91" s="410" t="s">
        <v>61</v>
      </c>
      <c r="H91" s="432">
        <v>0</v>
      </c>
      <c r="I91" s="423">
        <f t="shared" si="1"/>
        <v>0</v>
      </c>
    </row>
    <row r="92" spans="1:9" x14ac:dyDescent="0.2">
      <c r="A92" s="408" t="s">
        <v>1142</v>
      </c>
      <c r="B92" s="105" t="s">
        <v>168</v>
      </c>
      <c r="C92" s="15" t="s">
        <v>1143</v>
      </c>
      <c r="D92" s="4"/>
      <c r="E92" s="19"/>
      <c r="F92" s="14">
        <v>1</v>
      </c>
      <c r="G92" s="410" t="s">
        <v>42</v>
      </c>
      <c r="H92" s="432">
        <v>0</v>
      </c>
      <c r="I92" s="423">
        <f t="shared" si="1"/>
        <v>0</v>
      </c>
    </row>
    <row r="93" spans="1:9" x14ac:dyDescent="0.2">
      <c r="A93" s="408" t="s">
        <v>1144</v>
      </c>
      <c r="B93" s="106" t="s">
        <v>1404</v>
      </c>
      <c r="C93" s="28" t="s">
        <v>1146</v>
      </c>
      <c r="D93" s="28"/>
      <c r="E93" s="28" t="s">
        <v>398</v>
      </c>
      <c r="F93" s="14">
        <v>1</v>
      </c>
      <c r="G93" s="410" t="s">
        <v>42</v>
      </c>
      <c r="H93" s="432">
        <v>0</v>
      </c>
      <c r="I93" s="423">
        <f t="shared" si="1"/>
        <v>0</v>
      </c>
    </row>
    <row r="94" spans="1:9" x14ac:dyDescent="0.2">
      <c r="A94" s="393" t="s">
        <v>109</v>
      </c>
      <c r="B94" s="160" t="s">
        <v>1147</v>
      </c>
      <c r="C94" s="111"/>
      <c r="D94" s="111"/>
      <c r="E94" s="112"/>
      <c r="F94" s="470"/>
      <c r="G94" s="112"/>
      <c r="H94" s="161"/>
      <c r="I94" s="161">
        <f>SUM(I95:I97)</f>
        <v>0</v>
      </c>
    </row>
    <row r="95" spans="1:9" x14ac:dyDescent="0.2">
      <c r="A95" s="408" t="s">
        <v>400</v>
      </c>
      <c r="B95" s="406" t="s">
        <v>764</v>
      </c>
      <c r="C95" s="406" t="s">
        <v>1148</v>
      </c>
      <c r="D95" s="406"/>
      <c r="E95" s="406" t="s">
        <v>766</v>
      </c>
      <c r="F95" s="14">
        <v>6</v>
      </c>
      <c r="G95" s="410" t="s">
        <v>42</v>
      </c>
      <c r="H95" s="432">
        <v>0</v>
      </c>
      <c r="I95" s="423">
        <f t="shared" si="1"/>
        <v>0</v>
      </c>
    </row>
    <row r="96" spans="1:9" x14ac:dyDescent="0.2">
      <c r="A96" s="408" t="s">
        <v>403</v>
      </c>
      <c r="B96" s="406" t="s">
        <v>1401</v>
      </c>
      <c r="C96" s="15" t="s">
        <v>1199</v>
      </c>
      <c r="D96" s="406"/>
      <c r="E96" s="15" t="s">
        <v>1199</v>
      </c>
      <c r="F96" s="14">
        <v>2</v>
      </c>
      <c r="G96" s="410" t="s">
        <v>42</v>
      </c>
      <c r="H96" s="432">
        <v>0</v>
      </c>
      <c r="I96" s="423">
        <f t="shared" si="1"/>
        <v>0</v>
      </c>
    </row>
    <row r="97" spans="1:9" x14ac:dyDescent="0.2">
      <c r="A97" s="408" t="s">
        <v>407</v>
      </c>
      <c r="B97" s="406" t="s">
        <v>1402</v>
      </c>
      <c r="C97" s="406"/>
      <c r="D97" s="406"/>
      <c r="E97" s="410"/>
      <c r="F97" s="14">
        <v>2</v>
      </c>
      <c r="G97" s="410" t="s">
        <v>42</v>
      </c>
      <c r="H97" s="432">
        <v>0</v>
      </c>
      <c r="I97" s="423">
        <f t="shared" si="1"/>
        <v>0</v>
      </c>
    </row>
    <row r="98" spans="1:9" x14ac:dyDescent="0.2">
      <c r="A98" s="393" t="s">
        <v>268</v>
      </c>
      <c r="B98" s="160" t="s">
        <v>412</v>
      </c>
      <c r="C98" s="111"/>
      <c r="D98" s="111"/>
      <c r="E98" s="111"/>
      <c r="F98" s="463"/>
      <c r="G98" s="112"/>
      <c r="H98" s="161"/>
      <c r="I98" s="161">
        <f>SUM(I99:I103)</f>
        <v>0</v>
      </c>
    </row>
    <row r="99" spans="1:9" x14ac:dyDescent="0.2">
      <c r="A99" s="408" t="s">
        <v>413</v>
      </c>
      <c r="B99" s="28" t="s">
        <v>1396</v>
      </c>
      <c r="C99" s="28" t="s">
        <v>997</v>
      </c>
      <c r="D99" s="28"/>
      <c r="E99" s="28"/>
      <c r="F99" s="14">
        <v>2</v>
      </c>
      <c r="G99" s="410" t="s">
        <v>42</v>
      </c>
      <c r="H99" s="432">
        <v>0</v>
      </c>
      <c r="I99" s="423">
        <f t="shared" si="1"/>
        <v>0</v>
      </c>
    </row>
    <row r="100" spans="1:9" x14ac:dyDescent="0.2">
      <c r="A100" s="408" t="s">
        <v>416</v>
      </c>
      <c r="B100" s="28" t="s">
        <v>1397</v>
      </c>
      <c r="C100" s="28" t="s">
        <v>1149</v>
      </c>
      <c r="D100" s="28"/>
      <c r="E100" s="28"/>
      <c r="F100" s="14">
        <v>2</v>
      </c>
      <c r="G100" s="410" t="s">
        <v>42</v>
      </c>
      <c r="H100" s="432">
        <v>0</v>
      </c>
      <c r="I100" s="423">
        <f t="shared" si="1"/>
        <v>0</v>
      </c>
    </row>
    <row r="101" spans="1:9" x14ac:dyDescent="0.2">
      <c r="A101" s="408" t="s">
        <v>419</v>
      </c>
      <c r="B101" s="406" t="s">
        <v>1398</v>
      </c>
      <c r="C101" s="406"/>
      <c r="D101" s="4"/>
      <c r="E101" s="406" t="s">
        <v>792</v>
      </c>
      <c r="F101" s="14">
        <v>2</v>
      </c>
      <c r="G101" s="410" t="s">
        <v>42</v>
      </c>
      <c r="H101" s="432">
        <v>0</v>
      </c>
      <c r="I101" s="423">
        <f t="shared" si="1"/>
        <v>0</v>
      </c>
    </row>
    <row r="102" spans="1:9" x14ac:dyDescent="0.2">
      <c r="A102" s="408" t="s">
        <v>420</v>
      </c>
      <c r="B102" s="406" t="s">
        <v>1381</v>
      </c>
      <c r="C102" s="406"/>
      <c r="D102" s="4"/>
      <c r="E102" s="406" t="s">
        <v>156</v>
      </c>
      <c r="F102" s="14">
        <v>4</v>
      </c>
      <c r="G102" s="410" t="s">
        <v>42</v>
      </c>
      <c r="H102" s="432">
        <v>0</v>
      </c>
      <c r="I102" s="423">
        <f t="shared" si="1"/>
        <v>0</v>
      </c>
    </row>
    <row r="103" spans="1:9" x14ac:dyDescent="0.2">
      <c r="A103" s="408" t="s">
        <v>422</v>
      </c>
      <c r="B103" s="406" t="s">
        <v>1382</v>
      </c>
      <c r="C103" s="406"/>
      <c r="D103" s="4"/>
      <c r="E103" s="28" t="s">
        <v>158</v>
      </c>
      <c r="F103" s="14">
        <v>2</v>
      </c>
      <c r="G103" s="410" t="s">
        <v>42</v>
      </c>
      <c r="H103" s="432">
        <v>0</v>
      </c>
      <c r="I103" s="423">
        <f t="shared" si="1"/>
        <v>0</v>
      </c>
    </row>
    <row r="104" spans="1:9" x14ac:dyDescent="0.2">
      <c r="A104" s="393" t="s">
        <v>279</v>
      </c>
      <c r="B104" s="160" t="s">
        <v>1150</v>
      </c>
      <c r="C104" s="111"/>
      <c r="D104" s="111"/>
      <c r="E104" s="111"/>
      <c r="F104" s="463"/>
      <c r="G104" s="112"/>
      <c r="H104" s="161"/>
      <c r="I104" s="161">
        <f>SUM(I105:I106)</f>
        <v>0</v>
      </c>
    </row>
    <row r="105" spans="1:9" s="492" customFormat="1" ht="25.5" x14ac:dyDescent="0.25">
      <c r="A105" s="408" t="s">
        <v>424</v>
      </c>
      <c r="B105" s="73" t="s">
        <v>1420</v>
      </c>
      <c r="C105" s="409"/>
      <c r="D105" s="409" t="s">
        <v>796</v>
      </c>
      <c r="E105" s="409" t="s">
        <v>1262</v>
      </c>
      <c r="F105" s="14">
        <v>2</v>
      </c>
      <c r="G105" s="410" t="s">
        <v>42</v>
      </c>
      <c r="H105" s="432">
        <v>0</v>
      </c>
      <c r="I105" s="423">
        <f t="shared" si="1"/>
        <v>0</v>
      </c>
    </row>
    <row r="106" spans="1:9" x14ac:dyDescent="0.2">
      <c r="A106" s="408" t="s">
        <v>427</v>
      </c>
      <c r="B106" s="28" t="s">
        <v>163</v>
      </c>
      <c r="C106" s="28" t="s">
        <v>1149</v>
      </c>
      <c r="D106" s="406"/>
      <c r="E106" s="406"/>
      <c r="F106" s="14">
        <v>2</v>
      </c>
      <c r="G106" s="410" t="s">
        <v>42</v>
      </c>
      <c r="H106" s="432">
        <v>0</v>
      </c>
      <c r="I106" s="423">
        <f t="shared" si="1"/>
        <v>0</v>
      </c>
    </row>
    <row r="107" spans="1:9" x14ac:dyDescent="0.2">
      <c r="A107" s="392" t="s">
        <v>132</v>
      </c>
      <c r="B107" s="390" t="s">
        <v>1152</v>
      </c>
      <c r="C107" s="454"/>
      <c r="D107" s="454"/>
      <c r="E107" s="454"/>
      <c r="F107" s="365"/>
      <c r="G107" s="452"/>
      <c r="H107" s="461"/>
      <c r="I107" s="367">
        <f>SUM(I108:I112)</f>
        <v>0</v>
      </c>
    </row>
    <row r="108" spans="1:9" x14ac:dyDescent="0.2">
      <c r="A108" s="453" t="s">
        <v>455</v>
      </c>
      <c r="B108" s="92" t="s">
        <v>1153</v>
      </c>
      <c r="C108" s="92" t="s">
        <v>1149</v>
      </c>
      <c r="D108" s="454"/>
      <c r="E108" s="454"/>
      <c r="F108" s="365">
        <v>2</v>
      </c>
      <c r="G108" s="452" t="s">
        <v>42</v>
      </c>
      <c r="H108" s="432">
        <v>0</v>
      </c>
      <c r="I108" s="461">
        <f t="shared" si="1"/>
        <v>0</v>
      </c>
    </row>
    <row r="109" spans="1:9" ht="17.25" customHeight="1" x14ac:dyDescent="0.2">
      <c r="A109" s="453" t="s">
        <v>458</v>
      </c>
      <c r="B109" s="388" t="s">
        <v>1154</v>
      </c>
      <c r="C109" s="92" t="s">
        <v>1149</v>
      </c>
      <c r="D109" s="454"/>
      <c r="E109" s="454"/>
      <c r="F109" s="365">
        <v>2</v>
      </c>
      <c r="G109" s="452" t="s">
        <v>42</v>
      </c>
      <c r="H109" s="432">
        <v>0</v>
      </c>
      <c r="I109" s="461">
        <f t="shared" si="1"/>
        <v>0</v>
      </c>
    </row>
    <row r="110" spans="1:9" x14ac:dyDescent="0.2">
      <c r="A110" s="453" t="s">
        <v>461</v>
      </c>
      <c r="B110" s="92" t="s">
        <v>1155</v>
      </c>
      <c r="C110" s="454"/>
      <c r="D110" s="454"/>
      <c r="E110" s="454" t="s">
        <v>1156</v>
      </c>
      <c r="F110" s="365">
        <v>2</v>
      </c>
      <c r="G110" s="452" t="s">
        <v>42</v>
      </c>
      <c r="H110" s="432">
        <v>0</v>
      </c>
      <c r="I110" s="461">
        <f t="shared" si="1"/>
        <v>0</v>
      </c>
    </row>
    <row r="111" spans="1:9" x14ac:dyDescent="0.2">
      <c r="A111" s="453" t="s">
        <v>463</v>
      </c>
      <c r="B111" s="92" t="s">
        <v>1157</v>
      </c>
      <c r="C111" s="454"/>
      <c r="D111" s="454"/>
      <c r="E111" s="454" t="s">
        <v>1158</v>
      </c>
      <c r="F111" s="365">
        <v>2</v>
      </c>
      <c r="G111" s="452" t="s">
        <v>42</v>
      </c>
      <c r="H111" s="432">
        <v>0</v>
      </c>
      <c r="I111" s="461">
        <f t="shared" si="1"/>
        <v>0</v>
      </c>
    </row>
    <row r="112" spans="1:9" x14ac:dyDescent="0.2">
      <c r="A112" s="453" t="s">
        <v>467</v>
      </c>
      <c r="B112" s="92" t="s">
        <v>1159</v>
      </c>
      <c r="C112" s="454" t="s">
        <v>1393</v>
      </c>
      <c r="D112" s="454"/>
      <c r="E112" s="454"/>
      <c r="F112" s="365">
        <v>2</v>
      </c>
      <c r="G112" s="452" t="s">
        <v>61</v>
      </c>
      <c r="H112" s="432">
        <v>0</v>
      </c>
      <c r="I112" s="461">
        <f t="shared" si="1"/>
        <v>0</v>
      </c>
    </row>
    <row r="113" spans="1:9" x14ac:dyDescent="0.2">
      <c r="A113" s="393" t="s">
        <v>359</v>
      </c>
      <c r="B113" s="160" t="s">
        <v>1160</v>
      </c>
      <c r="C113" s="111"/>
      <c r="D113" s="111"/>
      <c r="E113" s="111"/>
      <c r="F113" s="463"/>
      <c r="G113" s="112"/>
      <c r="H113" s="161"/>
      <c r="I113" s="161">
        <f>SUM(I114:I123)</f>
        <v>0</v>
      </c>
    </row>
    <row r="114" spans="1:9" x14ac:dyDescent="0.2">
      <c r="A114" s="408" t="s">
        <v>476</v>
      </c>
      <c r="B114" s="4" t="s">
        <v>772</v>
      </c>
      <c r="C114" s="409" t="s">
        <v>773</v>
      </c>
      <c r="D114" s="406"/>
      <c r="E114" s="412" t="s">
        <v>774</v>
      </c>
      <c r="F114" s="14">
        <v>1</v>
      </c>
      <c r="G114" s="410" t="s">
        <v>42</v>
      </c>
      <c r="H114" s="432">
        <v>0</v>
      </c>
      <c r="I114" s="423">
        <f t="shared" si="1"/>
        <v>0</v>
      </c>
    </row>
    <row r="115" spans="1:9" x14ac:dyDescent="0.2">
      <c r="A115" s="408" t="s">
        <v>481</v>
      </c>
      <c r="B115" s="4" t="s">
        <v>775</v>
      </c>
      <c r="C115" s="409" t="s">
        <v>776</v>
      </c>
      <c r="D115" s="406"/>
      <c r="E115" s="412" t="s">
        <v>777</v>
      </c>
      <c r="F115" s="14">
        <v>1</v>
      </c>
      <c r="G115" s="410" t="s">
        <v>42</v>
      </c>
      <c r="H115" s="432">
        <v>0</v>
      </c>
      <c r="I115" s="423">
        <f t="shared" si="1"/>
        <v>0</v>
      </c>
    </row>
    <row r="116" spans="1:9" x14ac:dyDescent="0.2">
      <c r="A116" s="408" t="s">
        <v>484</v>
      </c>
      <c r="B116" s="4" t="s">
        <v>778</v>
      </c>
      <c r="C116" s="409" t="s">
        <v>154</v>
      </c>
      <c r="D116" s="406"/>
      <c r="E116" s="406"/>
      <c r="F116" s="14">
        <v>2</v>
      </c>
      <c r="G116" s="410" t="s">
        <v>42</v>
      </c>
      <c r="H116" s="432">
        <v>0</v>
      </c>
      <c r="I116" s="423">
        <f t="shared" si="1"/>
        <v>0</v>
      </c>
    </row>
    <row r="117" spans="1:9" ht="29.25" customHeight="1" x14ac:dyDescent="0.2">
      <c r="A117" s="408" t="s">
        <v>489</v>
      </c>
      <c r="B117" s="4" t="s">
        <v>779</v>
      </c>
      <c r="C117" s="9" t="s">
        <v>153</v>
      </c>
      <c r="D117" s="28"/>
      <c r="E117" s="9" t="s">
        <v>780</v>
      </c>
      <c r="F117" s="14">
        <v>2</v>
      </c>
      <c r="G117" s="410" t="s">
        <v>42</v>
      </c>
      <c r="H117" s="432">
        <v>0</v>
      </c>
      <c r="I117" s="423">
        <f t="shared" si="1"/>
        <v>0</v>
      </c>
    </row>
    <row r="118" spans="1:9" x14ac:dyDescent="0.2">
      <c r="A118" s="408" t="s">
        <v>492</v>
      </c>
      <c r="B118" s="4" t="s">
        <v>781</v>
      </c>
      <c r="C118" s="409" t="s">
        <v>782</v>
      </c>
      <c r="D118" s="406"/>
      <c r="E118" s="414" t="s">
        <v>783</v>
      </c>
      <c r="F118" s="14">
        <v>1</v>
      </c>
      <c r="G118" s="410" t="s">
        <v>61</v>
      </c>
      <c r="H118" s="432">
        <v>0</v>
      </c>
      <c r="I118" s="423">
        <f t="shared" si="1"/>
        <v>0</v>
      </c>
    </row>
    <row r="119" spans="1:9" x14ac:dyDescent="0.2">
      <c r="A119" s="408" t="s">
        <v>496</v>
      </c>
      <c r="B119" s="4" t="s">
        <v>1161</v>
      </c>
      <c r="C119" s="409" t="s">
        <v>550</v>
      </c>
      <c r="D119" s="406"/>
      <c r="E119" s="414" t="s">
        <v>551</v>
      </c>
      <c r="F119" s="14">
        <v>1</v>
      </c>
      <c r="G119" s="410" t="s">
        <v>42</v>
      </c>
      <c r="H119" s="432">
        <v>0</v>
      </c>
      <c r="I119" s="423">
        <f t="shared" si="1"/>
        <v>0</v>
      </c>
    </row>
    <row r="120" spans="1:9" x14ac:dyDescent="0.2">
      <c r="A120" s="408" t="s">
        <v>499</v>
      </c>
      <c r="B120" s="4" t="s">
        <v>785</v>
      </c>
      <c r="C120" s="4" t="s">
        <v>553</v>
      </c>
      <c r="D120" s="406"/>
      <c r="E120" s="414">
        <v>2901250</v>
      </c>
      <c r="F120" s="14">
        <v>1</v>
      </c>
      <c r="G120" s="410" t="s">
        <v>61</v>
      </c>
      <c r="H120" s="432">
        <v>0</v>
      </c>
      <c r="I120" s="423">
        <f t="shared" si="1"/>
        <v>0</v>
      </c>
    </row>
    <row r="121" spans="1:9" x14ac:dyDescent="0.2">
      <c r="A121" s="408" t="s">
        <v>502</v>
      </c>
      <c r="B121" s="4" t="s">
        <v>786</v>
      </c>
      <c r="C121" s="4" t="s">
        <v>556</v>
      </c>
      <c r="D121" s="406"/>
      <c r="E121" s="414" t="s">
        <v>558</v>
      </c>
      <c r="F121" s="14">
        <v>1</v>
      </c>
      <c r="G121" s="410" t="s">
        <v>42</v>
      </c>
      <c r="H121" s="432">
        <v>0</v>
      </c>
      <c r="I121" s="423">
        <f t="shared" si="1"/>
        <v>0</v>
      </c>
    </row>
    <row r="122" spans="1:9" x14ac:dyDescent="0.2">
      <c r="A122" s="408" t="s">
        <v>506</v>
      </c>
      <c r="B122" s="4" t="s">
        <v>787</v>
      </c>
      <c r="C122" s="4" t="s">
        <v>788</v>
      </c>
      <c r="D122" s="406"/>
      <c r="E122" s="406"/>
      <c r="F122" s="14">
        <v>2</v>
      </c>
      <c r="G122" s="410" t="s">
        <v>42</v>
      </c>
      <c r="H122" s="432">
        <v>0</v>
      </c>
      <c r="I122" s="423">
        <f t="shared" si="1"/>
        <v>0</v>
      </c>
    </row>
    <row r="123" spans="1:9" x14ac:dyDescent="0.2">
      <c r="A123" s="408" t="s">
        <v>510</v>
      </c>
      <c r="B123" s="406" t="s">
        <v>456</v>
      </c>
      <c r="C123" s="409" t="s">
        <v>789</v>
      </c>
      <c r="D123" s="406"/>
      <c r="E123" s="406"/>
      <c r="F123" s="14">
        <v>50</v>
      </c>
      <c r="G123" s="410" t="s">
        <v>45</v>
      </c>
      <c r="H123" s="432">
        <v>0</v>
      </c>
      <c r="I123" s="423">
        <f t="shared" si="1"/>
        <v>0</v>
      </c>
    </row>
    <row r="124" spans="1:9" x14ac:dyDescent="0.2">
      <c r="A124" s="400" t="s">
        <v>680</v>
      </c>
      <c r="B124" s="160" t="s">
        <v>1162</v>
      </c>
      <c r="C124" s="397"/>
      <c r="D124" s="397"/>
      <c r="E124" s="397"/>
      <c r="F124" s="398"/>
      <c r="G124" s="112"/>
      <c r="H124" s="161"/>
      <c r="I124" s="161">
        <f>SUM(I125:I127)</f>
        <v>0</v>
      </c>
    </row>
    <row r="125" spans="1:9" x14ac:dyDescent="0.2">
      <c r="A125" s="408" t="s">
        <v>682</v>
      </c>
      <c r="B125" s="406" t="s">
        <v>1163</v>
      </c>
      <c r="C125" s="406"/>
      <c r="D125" s="406"/>
      <c r="E125" s="28" t="s">
        <v>474</v>
      </c>
      <c r="F125" s="14">
        <v>3</v>
      </c>
      <c r="G125" s="410" t="s">
        <v>42</v>
      </c>
      <c r="H125" s="432">
        <v>0</v>
      </c>
      <c r="I125" s="423">
        <f t="shared" si="1"/>
        <v>0</v>
      </c>
    </row>
    <row r="126" spans="1:9" x14ac:dyDescent="0.2">
      <c r="A126" s="408" t="s">
        <v>685</v>
      </c>
      <c r="B126" s="406" t="s">
        <v>468</v>
      </c>
      <c r="C126" s="406" t="s">
        <v>1164</v>
      </c>
      <c r="D126" s="406"/>
      <c r="E126" s="406"/>
      <c r="F126" s="14">
        <v>60</v>
      </c>
      <c r="G126" s="410" t="s">
        <v>45</v>
      </c>
      <c r="H126" s="432">
        <v>0</v>
      </c>
      <c r="I126" s="423">
        <f t="shared" si="1"/>
        <v>0</v>
      </c>
    </row>
    <row r="127" spans="1:9" x14ac:dyDescent="0.2">
      <c r="A127" s="408" t="s">
        <v>688</v>
      </c>
      <c r="B127" s="406" t="s">
        <v>1200</v>
      </c>
      <c r="C127" s="406" t="s">
        <v>1164</v>
      </c>
      <c r="D127" s="406"/>
      <c r="E127" s="406"/>
      <c r="F127" s="14">
        <v>1250</v>
      </c>
      <c r="G127" s="410" t="s">
        <v>45</v>
      </c>
      <c r="H127" s="432">
        <v>0</v>
      </c>
      <c r="I127" s="423">
        <f t="shared" si="1"/>
        <v>0</v>
      </c>
    </row>
    <row r="128" spans="1:9" x14ac:dyDescent="0.2">
      <c r="A128" s="393" t="s">
        <v>142</v>
      </c>
      <c r="B128" s="160" t="s">
        <v>454</v>
      </c>
      <c r="C128" s="111"/>
      <c r="D128" s="111"/>
      <c r="E128" s="111"/>
      <c r="F128" s="463"/>
      <c r="G128" s="112"/>
      <c r="H128" s="161"/>
      <c r="I128" s="161">
        <f>SUM(I129:I135)</f>
        <v>0</v>
      </c>
    </row>
    <row r="129" spans="1:9" x14ac:dyDescent="0.2">
      <c r="A129" s="408" t="s">
        <v>805</v>
      </c>
      <c r="B129" s="28" t="s">
        <v>456</v>
      </c>
      <c r="C129" s="28" t="s">
        <v>950</v>
      </c>
      <c r="D129" s="406"/>
      <c r="E129" s="28" t="s">
        <v>950</v>
      </c>
      <c r="F129" s="14">
        <v>2520</v>
      </c>
      <c r="G129" s="410" t="s">
        <v>45</v>
      </c>
      <c r="H129" s="432">
        <v>0</v>
      </c>
      <c r="I129" s="423">
        <f t="shared" si="1"/>
        <v>0</v>
      </c>
    </row>
    <row r="130" spans="1:9" x14ac:dyDescent="0.2">
      <c r="A130" s="408" t="s">
        <v>806</v>
      </c>
      <c r="B130" s="406" t="s">
        <v>456</v>
      </c>
      <c r="C130" s="28" t="s">
        <v>462</v>
      </c>
      <c r="D130" s="28"/>
      <c r="E130" s="28" t="s">
        <v>462</v>
      </c>
      <c r="F130" s="14">
        <v>1210</v>
      </c>
      <c r="G130" s="410" t="s">
        <v>45</v>
      </c>
      <c r="H130" s="432">
        <v>0</v>
      </c>
      <c r="I130" s="423">
        <f t="shared" si="1"/>
        <v>0</v>
      </c>
    </row>
    <row r="131" spans="1:9" x14ac:dyDescent="0.2">
      <c r="A131" s="408" t="s">
        <v>808</v>
      </c>
      <c r="B131" s="406" t="s">
        <v>456</v>
      </c>
      <c r="C131" s="28" t="s">
        <v>810</v>
      </c>
      <c r="D131" s="28"/>
      <c r="E131" s="28" t="s">
        <v>810</v>
      </c>
      <c r="F131" s="14">
        <v>70</v>
      </c>
      <c r="G131" s="410" t="s">
        <v>45</v>
      </c>
      <c r="H131" s="432">
        <v>0</v>
      </c>
      <c r="I131" s="423">
        <f t="shared" si="1"/>
        <v>0</v>
      </c>
    </row>
    <row r="132" spans="1:9" x14ac:dyDescent="0.2">
      <c r="A132" s="408" t="s">
        <v>809</v>
      </c>
      <c r="B132" s="406" t="s">
        <v>456</v>
      </c>
      <c r="C132" s="413" t="s">
        <v>1201</v>
      </c>
      <c r="D132" s="28"/>
      <c r="E132" s="413" t="s">
        <v>1201</v>
      </c>
      <c r="F132" s="14">
        <v>165</v>
      </c>
      <c r="G132" s="410" t="s">
        <v>45</v>
      </c>
      <c r="H132" s="432">
        <v>0</v>
      </c>
      <c r="I132" s="423">
        <f t="shared" si="1"/>
        <v>0</v>
      </c>
    </row>
    <row r="133" spans="1:9" x14ac:dyDescent="0.2">
      <c r="A133" s="408" t="s">
        <v>811</v>
      </c>
      <c r="B133" s="406" t="s">
        <v>456</v>
      </c>
      <c r="C133" s="406" t="s">
        <v>1082</v>
      </c>
      <c r="D133" s="28"/>
      <c r="E133" s="406" t="s">
        <v>1082</v>
      </c>
      <c r="F133" s="14">
        <v>20</v>
      </c>
      <c r="G133" s="410" t="s">
        <v>45</v>
      </c>
      <c r="H133" s="432">
        <v>0</v>
      </c>
      <c r="I133" s="423">
        <f t="shared" ref="I133:I196" si="2">F133*H133</f>
        <v>0</v>
      </c>
    </row>
    <row r="134" spans="1:9" x14ac:dyDescent="0.2">
      <c r="A134" s="408" t="s">
        <v>812</v>
      </c>
      <c r="B134" s="406" t="s">
        <v>471</v>
      </c>
      <c r="C134" s="406"/>
      <c r="D134" s="406"/>
      <c r="E134" s="406"/>
      <c r="F134" s="14">
        <v>2500</v>
      </c>
      <c r="G134" s="410" t="s">
        <v>45</v>
      </c>
      <c r="H134" s="432">
        <v>0</v>
      </c>
      <c r="I134" s="423">
        <f t="shared" si="2"/>
        <v>0</v>
      </c>
    </row>
    <row r="135" spans="1:9" ht="14.25" customHeight="1" x14ac:dyDescent="0.2">
      <c r="A135" s="408" t="s">
        <v>814</v>
      </c>
      <c r="B135" s="4" t="s">
        <v>464</v>
      </c>
      <c r="C135" s="406"/>
      <c r="D135" s="9" t="s">
        <v>465</v>
      </c>
      <c r="E135" s="414" t="s">
        <v>466</v>
      </c>
      <c r="F135" s="14">
        <v>160</v>
      </c>
      <c r="G135" s="410" t="s">
        <v>45</v>
      </c>
      <c r="H135" s="432">
        <v>0</v>
      </c>
      <c r="I135" s="423">
        <f t="shared" si="2"/>
        <v>0</v>
      </c>
    </row>
    <row r="136" spans="1:9" x14ac:dyDescent="0.2">
      <c r="A136" s="393" t="s">
        <v>139</v>
      </c>
      <c r="B136" s="111" t="s">
        <v>1202</v>
      </c>
      <c r="C136" s="111"/>
      <c r="D136" s="111"/>
      <c r="E136" s="112"/>
      <c r="F136" s="470"/>
      <c r="G136" s="112"/>
      <c r="H136" s="161"/>
      <c r="I136" s="161">
        <f>SUM(I137:I148)</f>
        <v>0</v>
      </c>
    </row>
    <row r="137" spans="1:9" x14ac:dyDescent="0.2">
      <c r="A137" s="408" t="s">
        <v>816</v>
      </c>
      <c r="B137" s="406" t="s">
        <v>1403</v>
      </c>
      <c r="C137" s="15" t="s">
        <v>1203</v>
      </c>
      <c r="D137" s="406"/>
      <c r="E137" s="410"/>
      <c r="F137" s="425">
        <v>1</v>
      </c>
      <c r="G137" s="410" t="s">
        <v>61</v>
      </c>
      <c r="H137" s="432">
        <v>0</v>
      </c>
      <c r="I137" s="423">
        <f t="shared" si="2"/>
        <v>0</v>
      </c>
    </row>
    <row r="138" spans="1:9" x14ac:dyDescent="0.2">
      <c r="A138" s="408" t="s">
        <v>819</v>
      </c>
      <c r="B138" s="406" t="s">
        <v>704</v>
      </c>
      <c r="C138" s="15" t="s">
        <v>1204</v>
      </c>
      <c r="D138" s="406"/>
      <c r="E138" s="410"/>
      <c r="F138" s="425">
        <v>1</v>
      </c>
      <c r="G138" s="410" t="s">
        <v>61</v>
      </c>
      <c r="H138" s="432">
        <v>0</v>
      </c>
      <c r="I138" s="423">
        <f t="shared" si="2"/>
        <v>0</v>
      </c>
    </row>
    <row r="139" spans="1:9" x14ac:dyDescent="0.2">
      <c r="A139" s="408" t="s">
        <v>823</v>
      </c>
      <c r="B139" s="28" t="s">
        <v>1159</v>
      </c>
      <c r="C139" s="15" t="s">
        <v>1205</v>
      </c>
      <c r="D139" s="406"/>
      <c r="E139" s="410"/>
      <c r="F139" s="425">
        <v>2</v>
      </c>
      <c r="G139" s="410" t="s">
        <v>61</v>
      </c>
      <c r="H139" s="432">
        <v>0</v>
      </c>
      <c r="I139" s="423">
        <f t="shared" si="2"/>
        <v>0</v>
      </c>
    </row>
    <row r="140" spans="1:9" x14ac:dyDescent="0.2">
      <c r="A140" s="408" t="s">
        <v>827</v>
      </c>
      <c r="B140" s="28" t="s">
        <v>1159</v>
      </c>
      <c r="C140" s="15" t="s">
        <v>1206</v>
      </c>
      <c r="D140" s="406"/>
      <c r="E140" s="410"/>
      <c r="F140" s="425">
        <v>4</v>
      </c>
      <c r="G140" s="410" t="s">
        <v>61</v>
      </c>
      <c r="H140" s="432">
        <v>0</v>
      </c>
      <c r="I140" s="423">
        <f t="shared" si="2"/>
        <v>0</v>
      </c>
    </row>
    <row r="141" spans="1:9" x14ac:dyDescent="0.2">
      <c r="A141" s="408" t="s">
        <v>828</v>
      </c>
      <c r="B141" s="406" t="s">
        <v>1375</v>
      </c>
      <c r="C141" s="406" t="s">
        <v>1207</v>
      </c>
      <c r="D141" s="406"/>
      <c r="E141" s="410"/>
      <c r="F141" s="425">
        <v>4</v>
      </c>
      <c r="G141" s="410" t="s">
        <v>61</v>
      </c>
      <c r="H141" s="432">
        <v>0</v>
      </c>
      <c r="I141" s="423">
        <f t="shared" si="2"/>
        <v>0</v>
      </c>
    </row>
    <row r="142" spans="1:9" x14ac:dyDescent="0.2">
      <c r="A142" s="408" t="s">
        <v>1166</v>
      </c>
      <c r="B142" s="406" t="s">
        <v>1208</v>
      </c>
      <c r="C142" s="411" t="s">
        <v>1209</v>
      </c>
      <c r="D142" s="406"/>
      <c r="E142" s="410"/>
      <c r="F142" s="425">
        <v>1</v>
      </c>
      <c r="G142" s="410" t="s">
        <v>61</v>
      </c>
      <c r="H142" s="432">
        <v>0</v>
      </c>
      <c r="I142" s="423">
        <f t="shared" si="2"/>
        <v>0</v>
      </c>
    </row>
    <row r="143" spans="1:9" x14ac:dyDescent="0.2">
      <c r="A143" s="408" t="s">
        <v>1167</v>
      </c>
      <c r="B143" s="406" t="s">
        <v>1208</v>
      </c>
      <c r="C143" s="15" t="s">
        <v>1210</v>
      </c>
      <c r="D143" s="406"/>
      <c r="E143" s="410"/>
      <c r="F143" s="425">
        <v>2</v>
      </c>
      <c r="G143" s="410" t="s">
        <v>61</v>
      </c>
      <c r="H143" s="432">
        <v>0</v>
      </c>
      <c r="I143" s="423">
        <f t="shared" si="2"/>
        <v>0</v>
      </c>
    </row>
    <row r="144" spans="1:9" x14ac:dyDescent="0.2">
      <c r="A144" s="408" t="s">
        <v>1211</v>
      </c>
      <c r="B144" s="406" t="s">
        <v>1212</v>
      </c>
      <c r="C144" s="15" t="s">
        <v>1213</v>
      </c>
      <c r="D144" s="406"/>
      <c r="E144" s="410"/>
      <c r="F144" s="425">
        <v>1</v>
      </c>
      <c r="G144" s="410" t="s">
        <v>61</v>
      </c>
      <c r="H144" s="432">
        <v>0</v>
      </c>
      <c r="I144" s="423">
        <f t="shared" si="2"/>
        <v>0</v>
      </c>
    </row>
    <row r="145" spans="1:9" x14ac:dyDescent="0.2">
      <c r="A145" s="408" t="s">
        <v>1214</v>
      </c>
      <c r="B145" s="406" t="s">
        <v>1212</v>
      </c>
      <c r="C145" s="15" t="s">
        <v>744</v>
      </c>
      <c r="D145" s="406"/>
      <c r="E145" s="410"/>
      <c r="F145" s="425">
        <v>2</v>
      </c>
      <c r="G145" s="410" t="s">
        <v>61</v>
      </c>
      <c r="H145" s="432">
        <v>0</v>
      </c>
      <c r="I145" s="423">
        <f t="shared" si="2"/>
        <v>0</v>
      </c>
    </row>
    <row r="146" spans="1:9" x14ac:dyDescent="0.2">
      <c r="A146" s="408" t="s">
        <v>1215</v>
      </c>
      <c r="B146" s="406" t="s">
        <v>81</v>
      </c>
      <c r="C146" s="406" t="s">
        <v>119</v>
      </c>
      <c r="D146" s="406"/>
      <c r="E146" s="410"/>
      <c r="F146" s="425">
        <v>1</v>
      </c>
      <c r="G146" s="410" t="s">
        <v>61</v>
      </c>
      <c r="H146" s="432">
        <v>0</v>
      </c>
      <c r="I146" s="423">
        <f t="shared" si="2"/>
        <v>0</v>
      </c>
    </row>
    <row r="147" spans="1:9" x14ac:dyDescent="0.2">
      <c r="A147" s="408" t="s">
        <v>1216</v>
      </c>
      <c r="B147" s="406" t="s">
        <v>81</v>
      </c>
      <c r="C147" s="406" t="s">
        <v>117</v>
      </c>
      <c r="D147" s="406"/>
      <c r="E147" s="410"/>
      <c r="F147" s="425">
        <v>2</v>
      </c>
      <c r="G147" s="410" t="s">
        <v>61</v>
      </c>
      <c r="H147" s="432">
        <v>0</v>
      </c>
      <c r="I147" s="423">
        <f t="shared" si="2"/>
        <v>0</v>
      </c>
    </row>
    <row r="148" spans="1:9" x14ac:dyDescent="0.2">
      <c r="A148" s="408" t="s">
        <v>1217</v>
      </c>
      <c r="B148" s="406" t="s">
        <v>1218</v>
      </c>
      <c r="C148" s="15" t="s">
        <v>1219</v>
      </c>
      <c r="D148" s="406"/>
      <c r="E148" s="410"/>
      <c r="F148" s="425">
        <v>1</v>
      </c>
      <c r="G148" s="410" t="s">
        <v>42</v>
      </c>
      <c r="H148" s="432">
        <v>0</v>
      </c>
      <c r="I148" s="423">
        <f t="shared" si="2"/>
        <v>0</v>
      </c>
    </row>
    <row r="149" spans="1:9" x14ac:dyDescent="0.2">
      <c r="A149" s="108" t="s">
        <v>748</v>
      </c>
      <c r="B149" s="111" t="s">
        <v>1165</v>
      </c>
      <c r="C149" s="397"/>
      <c r="D149" s="397"/>
      <c r="E149" s="397"/>
      <c r="F149" s="398"/>
      <c r="G149" s="399"/>
      <c r="H149" s="161"/>
      <c r="I149" s="161">
        <f>SUM(I150:I156)</f>
        <v>0</v>
      </c>
    </row>
    <row r="150" spans="1:9" ht="32.1" customHeight="1" x14ac:dyDescent="0.2">
      <c r="A150" s="408" t="s">
        <v>830</v>
      </c>
      <c r="B150" s="409" t="s">
        <v>431</v>
      </c>
      <c r="C150" s="457" t="s">
        <v>432</v>
      </c>
      <c r="D150" s="28"/>
      <c r="E150" s="413">
        <v>720352027</v>
      </c>
      <c r="F150" s="14">
        <v>8</v>
      </c>
      <c r="G150" s="410" t="s">
        <v>42</v>
      </c>
      <c r="H150" s="432">
        <v>0</v>
      </c>
      <c r="I150" s="423">
        <f t="shared" si="2"/>
        <v>0</v>
      </c>
    </row>
    <row r="151" spans="1:9" ht="25.5" customHeight="1" x14ac:dyDescent="0.2">
      <c r="A151" s="408" t="s">
        <v>831</v>
      </c>
      <c r="B151" s="409" t="s">
        <v>434</v>
      </c>
      <c r="C151" s="457" t="s">
        <v>435</v>
      </c>
      <c r="D151" s="28"/>
      <c r="E151" s="413" t="s">
        <v>436</v>
      </c>
      <c r="F151" s="14">
        <v>20</v>
      </c>
      <c r="G151" s="410" t="s">
        <v>45</v>
      </c>
      <c r="H151" s="432">
        <v>0</v>
      </c>
      <c r="I151" s="423">
        <f t="shared" si="2"/>
        <v>0</v>
      </c>
    </row>
    <row r="152" spans="1:9" ht="15" customHeight="1" x14ac:dyDescent="0.2">
      <c r="A152" s="408" t="s">
        <v>832</v>
      </c>
      <c r="B152" s="409" t="s">
        <v>438</v>
      </c>
      <c r="C152" s="457" t="s">
        <v>439</v>
      </c>
      <c r="D152" s="28"/>
      <c r="E152" s="413" t="s">
        <v>440</v>
      </c>
      <c r="F152" s="14">
        <v>6</v>
      </c>
      <c r="G152" s="410" t="s">
        <v>61</v>
      </c>
      <c r="H152" s="432">
        <v>0</v>
      </c>
      <c r="I152" s="423">
        <f t="shared" si="2"/>
        <v>0</v>
      </c>
    </row>
    <row r="153" spans="1:9" ht="29.45" customHeight="1" x14ac:dyDescent="0.2">
      <c r="A153" s="408" t="s">
        <v>833</v>
      </c>
      <c r="B153" s="409" t="s">
        <v>443</v>
      </c>
      <c r="C153" s="457" t="s">
        <v>444</v>
      </c>
      <c r="D153" s="28"/>
      <c r="E153" s="413">
        <v>3110835</v>
      </c>
      <c r="F153" s="14">
        <v>2</v>
      </c>
      <c r="G153" s="410" t="s">
        <v>42</v>
      </c>
      <c r="H153" s="432">
        <v>0</v>
      </c>
      <c r="I153" s="423">
        <f t="shared" si="2"/>
        <v>0</v>
      </c>
    </row>
    <row r="154" spans="1:9" ht="44.45" customHeight="1" x14ac:dyDescent="0.2">
      <c r="A154" s="408" t="s">
        <v>834</v>
      </c>
      <c r="B154" s="409" t="s">
        <v>446</v>
      </c>
      <c r="C154" s="457" t="s">
        <v>447</v>
      </c>
      <c r="D154" s="28"/>
      <c r="E154" s="413">
        <v>2121537</v>
      </c>
      <c r="F154" s="14">
        <v>25</v>
      </c>
      <c r="G154" s="410" t="s">
        <v>45</v>
      </c>
      <c r="H154" s="432">
        <v>0</v>
      </c>
      <c r="I154" s="423">
        <f t="shared" si="2"/>
        <v>0</v>
      </c>
    </row>
    <row r="155" spans="1:9" ht="27.95" customHeight="1" x14ac:dyDescent="0.2">
      <c r="A155" s="408" t="s">
        <v>836</v>
      </c>
      <c r="B155" s="409" t="s">
        <v>449</v>
      </c>
      <c r="C155" s="457" t="s">
        <v>450</v>
      </c>
      <c r="D155" s="28"/>
      <c r="E155" s="413">
        <v>687900000</v>
      </c>
      <c r="F155" s="14">
        <v>2</v>
      </c>
      <c r="G155" s="410" t="s">
        <v>61</v>
      </c>
      <c r="H155" s="432">
        <v>0</v>
      </c>
      <c r="I155" s="423">
        <f t="shared" si="2"/>
        <v>0</v>
      </c>
    </row>
    <row r="156" spans="1:9" x14ac:dyDescent="0.2">
      <c r="A156" s="408" t="s">
        <v>837</v>
      </c>
      <c r="B156" s="409" t="s">
        <v>452</v>
      </c>
      <c r="C156" s="457" t="s">
        <v>453</v>
      </c>
      <c r="D156" s="28"/>
      <c r="E156" s="414">
        <v>2715002</v>
      </c>
      <c r="F156" s="14">
        <v>12</v>
      </c>
      <c r="G156" s="410" t="s">
        <v>42</v>
      </c>
      <c r="H156" s="432">
        <v>0</v>
      </c>
      <c r="I156" s="423">
        <f t="shared" si="2"/>
        <v>0</v>
      </c>
    </row>
    <row r="157" spans="1:9" s="133" customFormat="1" x14ac:dyDescent="0.2">
      <c r="A157" s="108" t="s">
        <v>352</v>
      </c>
      <c r="B157" s="154" t="s">
        <v>961</v>
      </c>
      <c r="C157" s="160"/>
      <c r="D157" s="160"/>
      <c r="E157" s="160"/>
      <c r="F157" s="463"/>
      <c r="G157" s="112"/>
      <c r="H157" s="161"/>
      <c r="I157" s="161">
        <f>SUM(I158:I166)</f>
        <v>0</v>
      </c>
    </row>
    <row r="158" spans="1:9" ht="38.25" x14ac:dyDescent="0.2">
      <c r="A158" s="408" t="s">
        <v>1220</v>
      </c>
      <c r="B158" s="9" t="s">
        <v>683</v>
      </c>
      <c r="C158" s="4" t="s">
        <v>684</v>
      </c>
      <c r="D158" s="9" t="s">
        <v>60</v>
      </c>
      <c r="E158" s="4" t="s">
        <v>684</v>
      </c>
      <c r="F158" s="14">
        <v>1</v>
      </c>
      <c r="G158" s="410" t="s">
        <v>42</v>
      </c>
      <c r="H158" s="432">
        <v>0</v>
      </c>
      <c r="I158" s="423">
        <f t="shared" si="2"/>
        <v>0</v>
      </c>
    </row>
    <row r="159" spans="1:9" ht="38.25" x14ac:dyDescent="0.2">
      <c r="A159" s="408" t="s">
        <v>1221</v>
      </c>
      <c r="B159" s="9" t="s">
        <v>686</v>
      </c>
      <c r="C159" s="4" t="s">
        <v>687</v>
      </c>
      <c r="D159" s="9" t="s">
        <v>60</v>
      </c>
      <c r="E159" s="4" t="s">
        <v>687</v>
      </c>
      <c r="F159" s="14">
        <v>1</v>
      </c>
      <c r="G159" s="410" t="s">
        <v>42</v>
      </c>
      <c r="H159" s="432">
        <v>0</v>
      </c>
      <c r="I159" s="423">
        <f t="shared" si="2"/>
        <v>0</v>
      </c>
    </row>
    <row r="160" spans="1:9" ht="25.5" x14ac:dyDescent="0.2">
      <c r="A160" s="408" t="s">
        <v>1222</v>
      </c>
      <c r="B160" s="9" t="s">
        <v>689</v>
      </c>
      <c r="C160" s="4" t="s">
        <v>690</v>
      </c>
      <c r="D160" s="9" t="s">
        <v>60</v>
      </c>
      <c r="E160" s="4" t="s">
        <v>690</v>
      </c>
      <c r="F160" s="14">
        <v>1</v>
      </c>
      <c r="G160" s="410" t="s">
        <v>42</v>
      </c>
      <c r="H160" s="432">
        <v>0</v>
      </c>
      <c r="I160" s="423">
        <f t="shared" si="2"/>
        <v>0</v>
      </c>
    </row>
    <row r="161" spans="1:9" ht="38.25" x14ac:dyDescent="0.2">
      <c r="A161" s="408" t="s">
        <v>1223</v>
      </c>
      <c r="B161" s="9" t="s">
        <v>692</v>
      </c>
      <c r="C161" s="4" t="s">
        <v>693</v>
      </c>
      <c r="D161" s="9" t="s">
        <v>60</v>
      </c>
      <c r="E161" s="4" t="s">
        <v>693</v>
      </c>
      <c r="F161" s="14">
        <v>2</v>
      </c>
      <c r="G161" s="410" t="s">
        <v>42</v>
      </c>
      <c r="H161" s="432">
        <v>0</v>
      </c>
      <c r="I161" s="423">
        <f t="shared" si="2"/>
        <v>0</v>
      </c>
    </row>
    <row r="162" spans="1:9" ht="76.5" x14ac:dyDescent="0.2">
      <c r="A162" s="408" t="s">
        <v>1224</v>
      </c>
      <c r="B162" s="9" t="s">
        <v>695</v>
      </c>
      <c r="C162" s="4" t="s">
        <v>696</v>
      </c>
      <c r="D162" s="9" t="s">
        <v>60</v>
      </c>
      <c r="E162" s="4" t="s">
        <v>696</v>
      </c>
      <c r="F162" s="14">
        <v>1</v>
      </c>
      <c r="G162" s="410" t="s">
        <v>42</v>
      </c>
      <c r="H162" s="432">
        <v>0</v>
      </c>
      <c r="I162" s="423">
        <f t="shared" si="2"/>
        <v>0</v>
      </c>
    </row>
    <row r="163" spans="1:9" ht="89.25" x14ac:dyDescent="0.2">
      <c r="A163" s="408" t="s">
        <v>1225</v>
      </c>
      <c r="B163" s="9" t="s">
        <v>698</v>
      </c>
      <c r="C163" s="4" t="s">
        <v>699</v>
      </c>
      <c r="D163" s="9" t="s">
        <v>60</v>
      </c>
      <c r="E163" s="4" t="s">
        <v>699</v>
      </c>
      <c r="F163" s="14">
        <v>1</v>
      </c>
      <c r="G163" s="410" t="s">
        <v>42</v>
      </c>
      <c r="H163" s="432">
        <v>0</v>
      </c>
      <c r="I163" s="423">
        <f t="shared" si="2"/>
        <v>0</v>
      </c>
    </row>
    <row r="164" spans="1:9" ht="25.5" x14ac:dyDescent="0.2">
      <c r="A164" s="408" t="s">
        <v>1226</v>
      </c>
      <c r="B164" s="456" t="s">
        <v>701</v>
      </c>
      <c r="C164" s="409" t="s">
        <v>702</v>
      </c>
      <c r="D164" s="9" t="s">
        <v>60</v>
      </c>
      <c r="E164" s="409" t="s">
        <v>702</v>
      </c>
      <c r="F164" s="14">
        <v>1</v>
      </c>
      <c r="G164" s="410" t="s">
        <v>61</v>
      </c>
      <c r="H164" s="432">
        <v>0</v>
      </c>
      <c r="I164" s="423">
        <f t="shared" si="2"/>
        <v>0</v>
      </c>
    </row>
    <row r="165" spans="1:9" x14ac:dyDescent="0.2">
      <c r="A165" s="408" t="s">
        <v>1227</v>
      </c>
      <c r="B165" s="409" t="s">
        <v>704</v>
      </c>
      <c r="C165" s="409" t="s">
        <v>112</v>
      </c>
      <c r="D165" s="18" t="s">
        <v>100</v>
      </c>
      <c r="E165" s="413">
        <v>2700356</v>
      </c>
      <c r="F165" s="14">
        <v>3</v>
      </c>
      <c r="G165" s="410" t="s">
        <v>61</v>
      </c>
      <c r="H165" s="432">
        <v>0</v>
      </c>
      <c r="I165" s="423">
        <f t="shared" si="2"/>
        <v>0</v>
      </c>
    </row>
    <row r="166" spans="1:9" x14ac:dyDescent="0.2">
      <c r="A166" s="408" t="s">
        <v>1228</v>
      </c>
      <c r="B166" s="411" t="s">
        <v>168</v>
      </c>
      <c r="C166" s="458" t="s">
        <v>1169</v>
      </c>
      <c r="D166" s="4"/>
      <c r="E166" s="413"/>
      <c r="F166" s="14" t="s">
        <v>183</v>
      </c>
      <c r="G166" s="410" t="s">
        <v>42</v>
      </c>
      <c r="H166" s="432">
        <v>0</v>
      </c>
      <c r="I166" s="423">
        <f t="shared" si="2"/>
        <v>0</v>
      </c>
    </row>
    <row r="167" spans="1:9" x14ac:dyDescent="0.2">
      <c r="A167" s="459"/>
      <c r="B167" s="464" t="s">
        <v>475</v>
      </c>
      <c r="C167" s="465"/>
      <c r="D167" s="466"/>
      <c r="E167" s="467"/>
      <c r="F167" s="468"/>
      <c r="G167" s="467"/>
      <c r="H167" s="469"/>
      <c r="I167" s="469">
        <f>I168+I187+I195</f>
        <v>0</v>
      </c>
    </row>
    <row r="168" spans="1:9" s="133" customFormat="1" x14ac:dyDescent="0.2">
      <c r="A168" s="393" t="s">
        <v>124</v>
      </c>
      <c r="B168" s="145" t="s">
        <v>1170</v>
      </c>
      <c r="C168" s="141"/>
      <c r="D168" s="111"/>
      <c r="E168" s="141"/>
      <c r="F168" s="463"/>
      <c r="G168" s="112"/>
      <c r="H168" s="161"/>
      <c r="I168" s="161">
        <f>SUM(I169:I186)</f>
        <v>0</v>
      </c>
    </row>
    <row r="169" spans="1:9" x14ac:dyDescent="0.2">
      <c r="A169" s="408" t="s">
        <v>1188</v>
      </c>
      <c r="B169" s="409" t="s">
        <v>477</v>
      </c>
      <c r="C169" s="4" t="s">
        <v>478</v>
      </c>
      <c r="D169" s="9" t="s">
        <v>479</v>
      </c>
      <c r="E169" s="414" t="s">
        <v>480</v>
      </c>
      <c r="F169" s="14">
        <v>1</v>
      </c>
      <c r="G169" s="410" t="s">
        <v>42</v>
      </c>
      <c r="H169" s="432">
        <v>0</v>
      </c>
      <c r="I169" s="423">
        <f t="shared" si="2"/>
        <v>0</v>
      </c>
    </row>
    <row r="170" spans="1:9" x14ac:dyDescent="0.2">
      <c r="A170" s="408" t="s">
        <v>1190</v>
      </c>
      <c r="B170" s="52" t="s">
        <v>482</v>
      </c>
      <c r="C170" s="32"/>
      <c r="D170" s="33" t="s">
        <v>483</v>
      </c>
      <c r="E170" s="414">
        <v>15010</v>
      </c>
      <c r="F170" s="14">
        <v>1</v>
      </c>
      <c r="G170" s="410" t="s">
        <v>61</v>
      </c>
      <c r="H170" s="432">
        <v>0</v>
      </c>
      <c r="I170" s="423">
        <f t="shared" si="2"/>
        <v>0</v>
      </c>
    </row>
    <row r="171" spans="1:9" x14ac:dyDescent="0.2">
      <c r="A171" s="408" t="s">
        <v>1191</v>
      </c>
      <c r="B171" s="406" t="s">
        <v>485</v>
      </c>
      <c r="C171" s="4" t="s">
        <v>486</v>
      </c>
      <c r="D171" s="9" t="s">
        <v>487</v>
      </c>
      <c r="E171" s="414" t="s">
        <v>488</v>
      </c>
      <c r="F171" s="14">
        <v>1</v>
      </c>
      <c r="G171" s="410" t="s">
        <v>61</v>
      </c>
      <c r="H171" s="432">
        <v>0</v>
      </c>
      <c r="I171" s="423">
        <f t="shared" si="2"/>
        <v>0</v>
      </c>
    </row>
    <row r="172" spans="1:9" x14ac:dyDescent="0.2">
      <c r="A172" s="408" t="s">
        <v>1192</v>
      </c>
      <c r="B172" s="406" t="s">
        <v>490</v>
      </c>
      <c r="C172" s="4" t="s">
        <v>486</v>
      </c>
      <c r="D172" s="9" t="s">
        <v>487</v>
      </c>
      <c r="E172" s="414" t="s">
        <v>491</v>
      </c>
      <c r="F172" s="14">
        <v>1</v>
      </c>
      <c r="G172" s="410" t="s">
        <v>61</v>
      </c>
      <c r="H172" s="432">
        <v>0</v>
      </c>
      <c r="I172" s="423">
        <f t="shared" si="2"/>
        <v>0</v>
      </c>
    </row>
    <row r="173" spans="1:9" x14ac:dyDescent="0.2">
      <c r="A173" s="408" t="s">
        <v>1229</v>
      </c>
      <c r="B173" s="406" t="s">
        <v>493</v>
      </c>
      <c r="C173" s="4" t="s">
        <v>835</v>
      </c>
      <c r="D173" s="9" t="s">
        <v>487</v>
      </c>
      <c r="E173" s="414" t="s">
        <v>495</v>
      </c>
      <c r="F173" s="14">
        <v>2</v>
      </c>
      <c r="G173" s="410" t="s">
        <v>61</v>
      </c>
      <c r="H173" s="432">
        <v>0</v>
      </c>
      <c r="I173" s="423">
        <f t="shared" si="2"/>
        <v>0</v>
      </c>
    </row>
    <row r="174" spans="1:9" x14ac:dyDescent="0.2">
      <c r="A174" s="408" t="s">
        <v>1230</v>
      </c>
      <c r="B174" s="406" t="s">
        <v>497</v>
      </c>
      <c r="C174" s="4" t="s">
        <v>835</v>
      </c>
      <c r="D174" s="9" t="s">
        <v>487</v>
      </c>
      <c r="E174" s="414" t="s">
        <v>498</v>
      </c>
      <c r="F174" s="14">
        <v>2</v>
      </c>
      <c r="G174" s="410" t="s">
        <v>61</v>
      </c>
      <c r="H174" s="432">
        <v>0</v>
      </c>
      <c r="I174" s="423">
        <f t="shared" si="2"/>
        <v>0</v>
      </c>
    </row>
    <row r="175" spans="1:9" x14ac:dyDescent="0.2">
      <c r="A175" s="408" t="s">
        <v>1231</v>
      </c>
      <c r="B175" s="406" t="s">
        <v>500</v>
      </c>
      <c r="C175" s="4" t="s">
        <v>835</v>
      </c>
      <c r="D175" s="9" t="s">
        <v>487</v>
      </c>
      <c r="E175" s="414" t="s">
        <v>501</v>
      </c>
      <c r="F175" s="14">
        <v>2</v>
      </c>
      <c r="G175" s="410" t="s">
        <v>61</v>
      </c>
      <c r="H175" s="432">
        <v>0</v>
      </c>
      <c r="I175" s="423">
        <f t="shared" si="2"/>
        <v>0</v>
      </c>
    </row>
    <row r="176" spans="1:9" x14ac:dyDescent="0.2">
      <c r="A176" s="408" t="s">
        <v>1232</v>
      </c>
      <c r="B176" s="406" t="s">
        <v>503</v>
      </c>
      <c r="C176" s="406" t="s">
        <v>504</v>
      </c>
      <c r="D176" s="9" t="s">
        <v>505</v>
      </c>
      <c r="E176" s="414" t="s">
        <v>97</v>
      </c>
      <c r="F176" s="14">
        <v>1</v>
      </c>
      <c r="G176" s="410" t="s">
        <v>61</v>
      </c>
      <c r="H176" s="432">
        <v>0</v>
      </c>
      <c r="I176" s="423">
        <f t="shared" si="2"/>
        <v>0</v>
      </c>
    </row>
    <row r="177" spans="1:9" x14ac:dyDescent="0.2">
      <c r="A177" s="408" t="s">
        <v>1233</v>
      </c>
      <c r="B177" s="406" t="s">
        <v>507</v>
      </c>
      <c r="C177" s="406" t="s">
        <v>508</v>
      </c>
      <c r="D177" s="9" t="s">
        <v>509</v>
      </c>
      <c r="E177" s="414">
        <v>2591160000</v>
      </c>
      <c r="F177" s="14">
        <v>1</v>
      </c>
      <c r="G177" s="410" t="s">
        <v>61</v>
      </c>
      <c r="H177" s="432">
        <v>0</v>
      </c>
      <c r="I177" s="423">
        <f t="shared" si="2"/>
        <v>0</v>
      </c>
    </row>
    <row r="178" spans="1:9" x14ac:dyDescent="0.2">
      <c r="A178" s="408" t="s">
        <v>1234</v>
      </c>
      <c r="B178" s="406" t="s">
        <v>511</v>
      </c>
      <c r="C178" s="406" t="s">
        <v>512</v>
      </c>
      <c r="D178" s="28" t="s">
        <v>505</v>
      </c>
      <c r="E178" s="414" t="s">
        <v>513</v>
      </c>
      <c r="F178" s="14">
        <v>1</v>
      </c>
      <c r="G178" s="410" t="s">
        <v>61</v>
      </c>
      <c r="H178" s="432">
        <v>0</v>
      </c>
      <c r="I178" s="423">
        <f t="shared" si="2"/>
        <v>0</v>
      </c>
    </row>
    <row r="179" spans="1:9" x14ac:dyDescent="0.2">
      <c r="A179" s="408" t="s">
        <v>1235</v>
      </c>
      <c r="B179" s="406" t="s">
        <v>515</v>
      </c>
      <c r="C179" s="406" t="s">
        <v>516</v>
      </c>
      <c r="D179" s="28" t="s">
        <v>505</v>
      </c>
      <c r="E179" s="414" t="s">
        <v>517</v>
      </c>
      <c r="F179" s="14">
        <v>1</v>
      </c>
      <c r="G179" s="410" t="s">
        <v>61</v>
      </c>
      <c r="H179" s="432">
        <v>0</v>
      </c>
      <c r="I179" s="423">
        <f t="shared" si="2"/>
        <v>0</v>
      </c>
    </row>
    <row r="180" spans="1:9" x14ac:dyDescent="0.2">
      <c r="A180" s="408" t="s">
        <v>1236</v>
      </c>
      <c r="B180" s="406" t="s">
        <v>519</v>
      </c>
      <c r="C180" s="406" t="s">
        <v>520</v>
      </c>
      <c r="D180" s="28" t="s">
        <v>505</v>
      </c>
      <c r="E180" s="414" t="s">
        <v>521</v>
      </c>
      <c r="F180" s="14">
        <v>1</v>
      </c>
      <c r="G180" s="410" t="s">
        <v>61</v>
      </c>
      <c r="H180" s="432">
        <v>0</v>
      </c>
      <c r="I180" s="423">
        <f t="shared" si="2"/>
        <v>0</v>
      </c>
    </row>
    <row r="181" spans="1:9" x14ac:dyDescent="0.2">
      <c r="A181" s="408" t="s">
        <v>1237</v>
      </c>
      <c r="B181" s="406" t="s">
        <v>523</v>
      </c>
      <c r="C181" s="406" t="s">
        <v>524</v>
      </c>
      <c r="D181" s="9" t="s">
        <v>525</v>
      </c>
      <c r="E181" s="414" t="s">
        <v>526</v>
      </c>
      <c r="F181" s="14">
        <v>1</v>
      </c>
      <c r="G181" s="410" t="s">
        <v>61</v>
      </c>
      <c r="H181" s="432">
        <v>0</v>
      </c>
      <c r="I181" s="423">
        <f t="shared" si="2"/>
        <v>0</v>
      </c>
    </row>
    <row r="182" spans="1:9" x14ac:dyDescent="0.2">
      <c r="A182" s="408" t="s">
        <v>1238</v>
      </c>
      <c r="B182" s="418" t="s">
        <v>528</v>
      </c>
      <c r="C182" s="406" t="s">
        <v>529</v>
      </c>
      <c r="D182" s="9" t="s">
        <v>479</v>
      </c>
      <c r="E182" s="416" t="s">
        <v>530</v>
      </c>
      <c r="F182" s="14">
        <v>1</v>
      </c>
      <c r="G182" s="410" t="s">
        <v>61</v>
      </c>
      <c r="H182" s="432">
        <v>0</v>
      </c>
      <c r="I182" s="423">
        <f t="shared" si="2"/>
        <v>0</v>
      </c>
    </row>
    <row r="183" spans="1:9" x14ac:dyDescent="0.2">
      <c r="A183" s="408" t="s">
        <v>1239</v>
      </c>
      <c r="B183" s="406" t="s">
        <v>532</v>
      </c>
      <c r="C183" s="4"/>
      <c r="D183" s="28" t="s">
        <v>487</v>
      </c>
      <c r="E183" s="414" t="s">
        <v>533</v>
      </c>
      <c r="F183" s="14">
        <v>1</v>
      </c>
      <c r="G183" s="410" t="s">
        <v>61</v>
      </c>
      <c r="H183" s="432">
        <v>0</v>
      </c>
      <c r="I183" s="423">
        <f t="shared" si="2"/>
        <v>0</v>
      </c>
    </row>
    <row r="184" spans="1:9" x14ac:dyDescent="0.2">
      <c r="A184" s="408" t="s">
        <v>1240</v>
      </c>
      <c r="B184" s="406" t="s">
        <v>535</v>
      </c>
      <c r="C184" s="4"/>
      <c r="D184" s="28" t="s">
        <v>505</v>
      </c>
      <c r="E184" s="414" t="s">
        <v>536</v>
      </c>
      <c r="F184" s="14">
        <v>1</v>
      </c>
      <c r="G184" s="410" t="s">
        <v>61</v>
      </c>
      <c r="H184" s="432">
        <v>0</v>
      </c>
      <c r="I184" s="423">
        <f t="shared" si="2"/>
        <v>0</v>
      </c>
    </row>
    <row r="185" spans="1:9" x14ac:dyDescent="0.2">
      <c r="A185" s="408" t="s">
        <v>1241</v>
      </c>
      <c r="B185" s="406" t="s">
        <v>538</v>
      </c>
      <c r="C185" s="4"/>
      <c r="D185" s="28"/>
      <c r="E185" s="414"/>
      <c r="F185" s="14">
        <v>1</v>
      </c>
      <c r="G185" s="410" t="s">
        <v>42</v>
      </c>
      <c r="H185" s="432">
        <v>0</v>
      </c>
      <c r="I185" s="423">
        <f t="shared" si="2"/>
        <v>0</v>
      </c>
    </row>
    <row r="186" spans="1:9" x14ac:dyDescent="0.2">
      <c r="A186" s="408" t="s">
        <v>1242</v>
      </c>
      <c r="B186" s="4" t="s">
        <v>540</v>
      </c>
      <c r="C186" s="4"/>
      <c r="D186" s="9" t="s">
        <v>487</v>
      </c>
      <c r="E186" s="414" t="s">
        <v>541</v>
      </c>
      <c r="F186" s="14">
        <v>6</v>
      </c>
      <c r="G186" s="410" t="s">
        <v>61</v>
      </c>
      <c r="H186" s="432">
        <v>0</v>
      </c>
      <c r="I186" s="423">
        <f t="shared" si="2"/>
        <v>0</v>
      </c>
    </row>
    <row r="187" spans="1:9" s="133" customFormat="1" x14ac:dyDescent="0.2">
      <c r="A187" s="393" t="s">
        <v>1243</v>
      </c>
      <c r="B187" s="145" t="s">
        <v>1244</v>
      </c>
      <c r="C187" s="111"/>
      <c r="D187" s="160"/>
      <c r="E187" s="462"/>
      <c r="F187" s="463"/>
      <c r="G187" s="112"/>
      <c r="H187" s="161"/>
      <c r="I187" s="161">
        <f>SUM(I188:I194)</f>
        <v>0</v>
      </c>
    </row>
    <row r="188" spans="1:9" x14ac:dyDescent="0.2">
      <c r="A188" s="408" t="s">
        <v>1245</v>
      </c>
      <c r="B188" s="406" t="s">
        <v>543</v>
      </c>
      <c r="C188" s="406"/>
      <c r="D188" s="4" t="s">
        <v>544</v>
      </c>
      <c r="E188" s="414" t="s">
        <v>545</v>
      </c>
      <c r="F188" s="14">
        <v>1</v>
      </c>
      <c r="G188" s="410" t="s">
        <v>61</v>
      </c>
      <c r="H188" s="432">
        <v>0</v>
      </c>
      <c r="I188" s="423">
        <f t="shared" si="2"/>
        <v>0</v>
      </c>
    </row>
    <row r="189" spans="1:9" x14ac:dyDescent="0.2">
      <c r="A189" s="408" t="s">
        <v>1246</v>
      </c>
      <c r="B189" s="406" t="s">
        <v>547</v>
      </c>
      <c r="C189" s="406"/>
      <c r="D189" s="4" t="s">
        <v>544</v>
      </c>
      <c r="E189" s="414" t="s">
        <v>548</v>
      </c>
      <c r="F189" s="14">
        <v>1</v>
      </c>
      <c r="G189" s="410" t="s">
        <v>61</v>
      </c>
      <c r="H189" s="432">
        <v>0</v>
      </c>
      <c r="I189" s="423">
        <f t="shared" si="2"/>
        <v>0</v>
      </c>
    </row>
    <row r="190" spans="1:9" x14ac:dyDescent="0.2">
      <c r="A190" s="408" t="s">
        <v>1247</v>
      </c>
      <c r="B190" s="409" t="s">
        <v>550</v>
      </c>
      <c r="C190" s="406"/>
      <c r="D190" s="9" t="s">
        <v>487</v>
      </c>
      <c r="E190" s="414" t="s">
        <v>551</v>
      </c>
      <c r="F190" s="14">
        <v>1</v>
      </c>
      <c r="G190" s="410" t="s">
        <v>42</v>
      </c>
      <c r="H190" s="432">
        <v>0</v>
      </c>
      <c r="I190" s="423">
        <f t="shared" si="2"/>
        <v>0</v>
      </c>
    </row>
    <row r="191" spans="1:9" x14ac:dyDescent="0.2">
      <c r="A191" s="408" t="s">
        <v>1248</v>
      </c>
      <c r="B191" s="4" t="s">
        <v>553</v>
      </c>
      <c r="C191" s="406"/>
      <c r="D191" s="9" t="s">
        <v>554</v>
      </c>
      <c r="E191" s="414">
        <v>2901250</v>
      </c>
      <c r="F191" s="14">
        <v>1</v>
      </c>
      <c r="G191" s="410" t="s">
        <v>61</v>
      </c>
      <c r="H191" s="432">
        <v>0</v>
      </c>
      <c r="I191" s="423">
        <f t="shared" si="2"/>
        <v>0</v>
      </c>
    </row>
    <row r="192" spans="1:9" x14ac:dyDescent="0.2">
      <c r="A192" s="408" t="s">
        <v>1249</v>
      </c>
      <c r="B192" s="4" t="s">
        <v>556</v>
      </c>
      <c r="C192" s="406"/>
      <c r="D192" s="9" t="s">
        <v>557</v>
      </c>
      <c r="E192" s="414" t="s">
        <v>558</v>
      </c>
      <c r="F192" s="14">
        <v>1</v>
      </c>
      <c r="G192" s="410" t="s">
        <v>61</v>
      </c>
      <c r="H192" s="432">
        <v>0</v>
      </c>
      <c r="I192" s="423">
        <f t="shared" si="2"/>
        <v>0</v>
      </c>
    </row>
    <row r="193" spans="1:9" x14ac:dyDescent="0.2">
      <c r="A193" s="408" t="s">
        <v>1250</v>
      </c>
      <c r="B193" s="409" t="s">
        <v>560</v>
      </c>
      <c r="C193" s="406"/>
      <c r="D193" s="9" t="s">
        <v>561</v>
      </c>
      <c r="E193" s="414" t="s">
        <v>562</v>
      </c>
      <c r="F193" s="14">
        <v>1</v>
      </c>
      <c r="G193" s="410" t="s">
        <v>42</v>
      </c>
      <c r="H193" s="432">
        <v>0</v>
      </c>
      <c r="I193" s="423">
        <f t="shared" si="2"/>
        <v>0</v>
      </c>
    </row>
    <row r="194" spans="1:9" x14ac:dyDescent="0.2">
      <c r="A194" s="408" t="s">
        <v>1251</v>
      </c>
      <c r="B194" s="406" t="s">
        <v>564</v>
      </c>
      <c r="C194" s="406"/>
      <c r="D194" s="9" t="s">
        <v>565</v>
      </c>
      <c r="E194" s="414" t="s">
        <v>566</v>
      </c>
      <c r="F194" s="14">
        <v>20</v>
      </c>
      <c r="G194" s="410" t="s">
        <v>45</v>
      </c>
      <c r="H194" s="432">
        <v>0</v>
      </c>
      <c r="I194" s="423">
        <f t="shared" si="2"/>
        <v>0</v>
      </c>
    </row>
    <row r="195" spans="1:9" x14ac:dyDescent="0.2">
      <c r="A195" s="393" t="s">
        <v>1252</v>
      </c>
      <c r="B195" s="145" t="s">
        <v>454</v>
      </c>
      <c r="C195" s="111"/>
      <c r="D195" s="372"/>
      <c r="E195" s="462"/>
      <c r="F195" s="463"/>
      <c r="G195" s="112"/>
      <c r="H195" s="161"/>
      <c r="I195" s="161">
        <f>SUM(I196:I199)</f>
        <v>0</v>
      </c>
    </row>
    <row r="196" spans="1:9" x14ac:dyDescent="0.2">
      <c r="A196" s="408" t="s">
        <v>1253</v>
      </c>
      <c r="B196" s="409" t="s">
        <v>1189</v>
      </c>
      <c r="C196" s="406"/>
      <c r="D196" s="19" t="s">
        <v>954</v>
      </c>
      <c r="E196" s="414" t="s">
        <v>955</v>
      </c>
      <c r="F196" s="14">
        <v>20</v>
      </c>
      <c r="G196" s="410" t="s">
        <v>45</v>
      </c>
      <c r="H196" s="432">
        <v>0</v>
      </c>
      <c r="I196" s="423">
        <f t="shared" si="2"/>
        <v>0</v>
      </c>
    </row>
    <row r="197" spans="1:9" x14ac:dyDescent="0.2">
      <c r="A197" s="408" t="s">
        <v>1254</v>
      </c>
      <c r="B197" s="4" t="s">
        <v>464</v>
      </c>
      <c r="C197" s="406"/>
      <c r="D197" s="9" t="s">
        <v>465</v>
      </c>
      <c r="E197" s="414" t="s">
        <v>466</v>
      </c>
      <c r="F197" s="14">
        <v>5</v>
      </c>
      <c r="G197" s="410" t="s">
        <v>45</v>
      </c>
      <c r="H197" s="432">
        <v>0</v>
      </c>
      <c r="I197" s="423">
        <f t="shared" ref="I197:I199" si="3">F197*H197</f>
        <v>0</v>
      </c>
    </row>
    <row r="198" spans="1:9" x14ac:dyDescent="0.2">
      <c r="A198" s="408" t="s">
        <v>1255</v>
      </c>
      <c r="B198" s="4" t="s">
        <v>568</v>
      </c>
      <c r="C198" s="406"/>
      <c r="D198" s="9" t="s">
        <v>569</v>
      </c>
      <c r="E198" s="414" t="s">
        <v>570</v>
      </c>
      <c r="F198" s="14">
        <v>2</v>
      </c>
      <c r="G198" s="410" t="s">
        <v>61</v>
      </c>
      <c r="H198" s="432">
        <v>0</v>
      </c>
      <c r="I198" s="423">
        <f t="shared" si="3"/>
        <v>0</v>
      </c>
    </row>
    <row r="199" spans="1:9" x14ac:dyDescent="0.2">
      <c r="A199" s="408" t="s">
        <v>1256</v>
      </c>
      <c r="B199" s="406" t="s">
        <v>572</v>
      </c>
      <c r="C199" s="406"/>
      <c r="D199" s="9" t="s">
        <v>569</v>
      </c>
      <c r="E199" s="414" t="s">
        <v>573</v>
      </c>
      <c r="F199" s="14">
        <v>2</v>
      </c>
      <c r="G199" s="410" t="s">
        <v>61</v>
      </c>
      <c r="H199" s="432">
        <v>0</v>
      </c>
      <c r="I199" s="423">
        <f t="shared" si="3"/>
        <v>0</v>
      </c>
    </row>
    <row r="200" spans="1:9" s="229" customFormat="1" x14ac:dyDescent="0.2">
      <c r="A200" s="551" t="s">
        <v>1405</v>
      </c>
      <c r="B200" s="551"/>
      <c r="C200" s="551"/>
      <c r="D200" s="551"/>
      <c r="E200" s="551"/>
      <c r="F200" s="551"/>
      <c r="G200" s="551"/>
      <c r="H200" s="551"/>
      <c r="I200" s="147">
        <f>I167+I157+I149+I136+I128+I124+I113+I107+I104+I98+I94+I4</f>
        <v>0</v>
      </c>
    </row>
    <row r="201" spans="1:9" s="229" customFormat="1" x14ac:dyDescent="0.2">
      <c r="A201" s="554" t="s">
        <v>1386</v>
      </c>
      <c r="B201" s="554"/>
      <c r="C201" s="554"/>
      <c r="D201" s="554"/>
      <c r="E201" s="554"/>
      <c r="F201" s="554"/>
      <c r="G201" s="554"/>
      <c r="H201" s="554"/>
      <c r="I201" s="337">
        <f>I107</f>
        <v>0</v>
      </c>
    </row>
  </sheetData>
  <sheetProtection algorithmName="SHA-512" hashValue="EjFtkLMKuPwsCnDcLwL5lVD56dXeSnrrQ33X1t03+aBQxixTFY/nwd8eKlBcHj90XKMiDR/yMY/oxdozpE8tpQ==" saltValue="8VDaW77X+v7y8t4w2zIiGw==" spinCount="100000" sheet="1" objects="1" scenarios="1"/>
  <protectedRanges>
    <protectedRange sqref="H196:H199" name="Vahemik14"/>
    <protectedRange sqref="H188:H194" name="Vahemik13"/>
    <protectedRange sqref="H169:H186" name="Vahemik12"/>
    <protectedRange sqref="H158:H166" name="Vahemik11"/>
    <protectedRange sqref="H150:H156" name="Vahemik10"/>
    <protectedRange sqref="H137:H148" name="Vahemik9"/>
    <protectedRange sqref="H129:H135" name="Vahemik8"/>
    <protectedRange sqref="H125:H127" name="Vahemik7"/>
    <protectedRange sqref="H114:H123" name="Vahemik6"/>
    <protectedRange sqref="H108:H112" name="Vahemik5"/>
    <protectedRange sqref="H105:H106" name="Vahemik4"/>
    <protectedRange sqref="H99:H103" name="Vahemik3"/>
    <protectedRange sqref="H95:H97" name="Vahemik2"/>
    <protectedRange sqref="H5:H93" name="Vahemik1"/>
  </protectedRanges>
  <mergeCells count="2">
    <mergeCell ref="A200:H200"/>
    <mergeCell ref="A201:H20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E7D4-A9E6-4763-B1A6-4351649ED955}">
  <dimension ref="A1:G35"/>
  <sheetViews>
    <sheetView workbookViewId="0"/>
  </sheetViews>
  <sheetFormatPr defaultColWidth="8.7109375" defaultRowHeight="12.75" x14ac:dyDescent="0.2"/>
  <cols>
    <col min="1" max="1" width="6.85546875" style="39" customWidth="1"/>
    <col min="2" max="2" width="61.5703125" style="39" bestFit="1" customWidth="1"/>
    <col min="3" max="3" width="8.7109375" style="41"/>
    <col min="4" max="4" width="6.42578125" style="41" bestFit="1" customWidth="1"/>
    <col min="5" max="6" width="12.28515625" style="220" customWidth="1"/>
    <col min="7" max="7" width="22.140625" style="41" customWidth="1"/>
    <col min="8" max="16384" width="8.7109375" style="39"/>
  </cols>
  <sheetData>
    <row r="1" spans="1:7" s="55" customFormat="1" x14ac:dyDescent="0.25">
      <c r="A1" s="130"/>
      <c r="B1" s="131" t="s">
        <v>1309</v>
      </c>
      <c r="E1" s="132"/>
      <c r="F1" s="132"/>
      <c r="G1" s="44"/>
    </row>
    <row r="2" spans="1:7" x14ac:dyDescent="0.2">
      <c r="B2" s="133" t="s">
        <v>1308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581</v>
      </c>
      <c r="C4" s="7" t="s">
        <v>42</v>
      </c>
      <c r="D4" s="7">
        <v>1</v>
      </c>
      <c r="E4" s="223">
        <v>0</v>
      </c>
      <c r="F4" s="221">
        <f>D4*E4</f>
        <v>0</v>
      </c>
      <c r="G4" s="7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22"/>
      <c r="F5" s="222"/>
      <c r="G5" s="125" t="s">
        <v>44</v>
      </c>
    </row>
    <row r="6" spans="1:7" x14ac:dyDescent="0.2">
      <c r="A6" s="29">
        <v>3</v>
      </c>
      <c r="B6" s="23" t="s">
        <v>582</v>
      </c>
      <c r="C6" s="7" t="s">
        <v>42</v>
      </c>
      <c r="D6" s="7">
        <v>1</v>
      </c>
      <c r="E6" s="223">
        <v>0</v>
      </c>
      <c r="F6" s="221">
        <f t="shared" ref="F6:F34" si="0">D6*E6</f>
        <v>0</v>
      </c>
      <c r="G6" s="7"/>
    </row>
    <row r="7" spans="1:7" x14ac:dyDescent="0.2">
      <c r="A7" s="29">
        <v>4</v>
      </c>
      <c r="B7" s="23" t="s">
        <v>583</v>
      </c>
      <c r="C7" s="7" t="s">
        <v>42</v>
      </c>
      <c r="D7" s="7">
        <v>1</v>
      </c>
      <c r="E7" s="223">
        <v>0</v>
      </c>
      <c r="F7" s="221">
        <f t="shared" si="0"/>
        <v>0</v>
      </c>
      <c r="G7" s="7"/>
    </row>
    <row r="8" spans="1:7" x14ac:dyDescent="0.2">
      <c r="A8" s="29">
        <v>5</v>
      </c>
      <c r="B8" s="23" t="s">
        <v>584</v>
      </c>
      <c r="C8" s="7" t="s">
        <v>42</v>
      </c>
      <c r="D8" s="7">
        <v>1</v>
      </c>
      <c r="E8" s="223">
        <v>0</v>
      </c>
      <c r="F8" s="221">
        <f t="shared" si="0"/>
        <v>0</v>
      </c>
      <c r="G8" s="7"/>
    </row>
    <row r="9" spans="1:7" x14ac:dyDescent="0.2">
      <c r="A9" s="29">
        <v>6</v>
      </c>
      <c r="B9" s="23" t="s">
        <v>585</v>
      </c>
      <c r="C9" s="7" t="s">
        <v>42</v>
      </c>
      <c r="D9" s="7">
        <v>4</v>
      </c>
      <c r="E9" s="223">
        <v>0</v>
      </c>
      <c r="F9" s="221">
        <f t="shared" si="0"/>
        <v>0</v>
      </c>
      <c r="G9" s="7"/>
    </row>
    <row r="10" spans="1:7" x14ac:dyDescent="0.2">
      <c r="A10" s="29">
        <v>7</v>
      </c>
      <c r="B10" s="23" t="s">
        <v>586</v>
      </c>
      <c r="C10" s="7" t="s">
        <v>42</v>
      </c>
      <c r="D10" s="7">
        <v>6</v>
      </c>
      <c r="E10" s="223">
        <v>0</v>
      </c>
      <c r="F10" s="221">
        <f t="shared" si="0"/>
        <v>0</v>
      </c>
      <c r="G10" s="7"/>
    </row>
    <row r="11" spans="1:7" x14ac:dyDescent="0.2">
      <c r="A11" s="29">
        <v>8</v>
      </c>
      <c r="B11" s="23" t="s">
        <v>587</v>
      </c>
      <c r="C11" s="7" t="s">
        <v>588</v>
      </c>
      <c r="D11" s="7">
        <v>1</v>
      </c>
      <c r="E11" s="223">
        <v>0</v>
      </c>
      <c r="F11" s="221">
        <f t="shared" si="0"/>
        <v>0</v>
      </c>
      <c r="G11" s="7"/>
    </row>
    <row r="12" spans="1:7" x14ac:dyDescent="0.2">
      <c r="A12" s="29">
        <v>9</v>
      </c>
      <c r="B12" s="23" t="s">
        <v>589</v>
      </c>
      <c r="C12" s="7" t="s">
        <v>42</v>
      </c>
      <c r="D12" s="7">
        <v>2</v>
      </c>
      <c r="E12" s="223">
        <v>0</v>
      </c>
      <c r="F12" s="221">
        <f t="shared" si="0"/>
        <v>0</v>
      </c>
      <c r="G12" s="7"/>
    </row>
    <row r="13" spans="1:7" x14ac:dyDescent="0.2">
      <c r="A13" s="29">
        <v>10</v>
      </c>
      <c r="B13" s="23" t="s">
        <v>590</v>
      </c>
      <c r="C13" s="7" t="s">
        <v>42</v>
      </c>
      <c r="D13" s="7">
        <v>2</v>
      </c>
      <c r="E13" s="223">
        <v>0</v>
      </c>
      <c r="F13" s="221">
        <f t="shared" si="0"/>
        <v>0</v>
      </c>
      <c r="G13" s="7"/>
    </row>
    <row r="14" spans="1:7" x14ac:dyDescent="0.2">
      <c r="A14" s="29">
        <v>11</v>
      </c>
      <c r="B14" s="23" t="s">
        <v>591</v>
      </c>
      <c r="C14" s="7" t="s">
        <v>61</v>
      </c>
      <c r="D14" s="7">
        <v>2</v>
      </c>
      <c r="E14" s="223">
        <v>0</v>
      </c>
      <c r="F14" s="221">
        <f t="shared" si="0"/>
        <v>0</v>
      </c>
      <c r="G14" s="7"/>
    </row>
    <row r="15" spans="1:7" x14ac:dyDescent="0.2">
      <c r="A15" s="29">
        <v>12</v>
      </c>
      <c r="B15" s="23" t="s">
        <v>592</v>
      </c>
      <c r="C15" s="7" t="s">
        <v>42</v>
      </c>
      <c r="D15" s="7">
        <v>2</v>
      </c>
      <c r="E15" s="223">
        <v>0</v>
      </c>
      <c r="F15" s="221">
        <f t="shared" si="0"/>
        <v>0</v>
      </c>
      <c r="G15" s="7"/>
    </row>
    <row r="16" spans="1:7" x14ac:dyDescent="0.2">
      <c r="A16" s="29">
        <v>13</v>
      </c>
      <c r="B16" s="23" t="s">
        <v>593</v>
      </c>
      <c r="C16" s="7" t="s">
        <v>61</v>
      </c>
      <c r="D16" s="7">
        <v>2</v>
      </c>
      <c r="E16" s="223">
        <v>0</v>
      </c>
      <c r="F16" s="221">
        <f t="shared" si="0"/>
        <v>0</v>
      </c>
      <c r="G16" s="7"/>
    </row>
    <row r="17" spans="1:7" x14ac:dyDescent="0.2">
      <c r="A17" s="29">
        <v>14</v>
      </c>
      <c r="B17" s="23" t="s">
        <v>594</v>
      </c>
      <c r="C17" s="7" t="s">
        <v>42</v>
      </c>
      <c r="D17" s="7">
        <v>2</v>
      </c>
      <c r="E17" s="223">
        <v>0</v>
      </c>
      <c r="F17" s="221">
        <f t="shared" si="0"/>
        <v>0</v>
      </c>
      <c r="G17" s="7"/>
    </row>
    <row r="18" spans="1:7" x14ac:dyDescent="0.2">
      <c r="A18" s="29">
        <v>15</v>
      </c>
      <c r="B18" s="23" t="s">
        <v>595</v>
      </c>
      <c r="C18" s="7" t="s">
        <v>42</v>
      </c>
      <c r="D18" s="7">
        <v>2</v>
      </c>
      <c r="E18" s="223">
        <v>0</v>
      </c>
      <c r="F18" s="221">
        <f t="shared" si="0"/>
        <v>0</v>
      </c>
      <c r="G18" s="7"/>
    </row>
    <row r="19" spans="1:7" x14ac:dyDescent="0.2">
      <c r="A19" s="29">
        <v>16</v>
      </c>
      <c r="B19" s="23" t="s">
        <v>596</v>
      </c>
      <c r="C19" s="7" t="s">
        <v>45</v>
      </c>
      <c r="D19" s="7">
        <v>70</v>
      </c>
      <c r="E19" s="223">
        <v>0</v>
      </c>
      <c r="F19" s="221">
        <f t="shared" si="0"/>
        <v>0</v>
      </c>
      <c r="G19" s="7"/>
    </row>
    <row r="20" spans="1:7" x14ac:dyDescent="0.2">
      <c r="A20" s="29">
        <v>17</v>
      </c>
      <c r="B20" s="23" t="s">
        <v>597</v>
      </c>
      <c r="C20" s="7" t="s">
        <v>45</v>
      </c>
      <c r="D20" s="7">
        <v>2420</v>
      </c>
      <c r="E20" s="223">
        <v>0</v>
      </c>
      <c r="F20" s="221">
        <f t="shared" si="0"/>
        <v>0</v>
      </c>
      <c r="G20" s="7"/>
    </row>
    <row r="21" spans="1:7" x14ac:dyDescent="0.2">
      <c r="A21" s="29">
        <v>18</v>
      </c>
      <c r="B21" s="23" t="s">
        <v>598</v>
      </c>
      <c r="C21" s="7" t="s">
        <v>42</v>
      </c>
      <c r="D21" s="7">
        <v>2</v>
      </c>
      <c r="E21" s="223">
        <v>0</v>
      </c>
      <c r="F21" s="221">
        <f t="shared" si="0"/>
        <v>0</v>
      </c>
      <c r="G21" s="7"/>
    </row>
    <row r="22" spans="1:7" x14ac:dyDescent="0.2">
      <c r="A22" s="29">
        <v>19</v>
      </c>
      <c r="B22" s="23" t="s">
        <v>599</v>
      </c>
      <c r="C22" s="7" t="s">
        <v>42</v>
      </c>
      <c r="D22" s="7">
        <v>1</v>
      </c>
      <c r="E22" s="223">
        <v>0</v>
      </c>
      <c r="F22" s="221">
        <f t="shared" si="0"/>
        <v>0</v>
      </c>
      <c r="G22" s="7"/>
    </row>
    <row r="23" spans="1:7" x14ac:dyDescent="0.2">
      <c r="A23" s="29">
        <v>20</v>
      </c>
      <c r="B23" s="23" t="s">
        <v>600</v>
      </c>
      <c r="C23" s="7" t="s">
        <v>61</v>
      </c>
      <c r="D23" s="7">
        <v>8</v>
      </c>
      <c r="E23" s="223">
        <v>0</v>
      </c>
      <c r="F23" s="221">
        <f t="shared" si="0"/>
        <v>0</v>
      </c>
      <c r="G23" s="7"/>
    </row>
    <row r="24" spans="1:7" x14ac:dyDescent="0.2">
      <c r="A24" s="29">
        <v>21</v>
      </c>
      <c r="B24" s="23" t="s">
        <v>601</v>
      </c>
      <c r="C24" s="7" t="s">
        <v>42</v>
      </c>
      <c r="D24" s="7">
        <v>1</v>
      </c>
      <c r="E24" s="223">
        <v>0</v>
      </c>
      <c r="F24" s="221">
        <f t="shared" si="0"/>
        <v>0</v>
      </c>
      <c r="G24" s="7"/>
    </row>
    <row r="25" spans="1:7" x14ac:dyDescent="0.2">
      <c r="A25" s="29">
        <v>22</v>
      </c>
      <c r="B25" s="23" t="s">
        <v>602</v>
      </c>
      <c r="C25" s="7" t="s">
        <v>42</v>
      </c>
      <c r="D25" s="7">
        <v>1</v>
      </c>
      <c r="E25" s="223">
        <v>0</v>
      </c>
      <c r="F25" s="221">
        <f t="shared" si="0"/>
        <v>0</v>
      </c>
      <c r="G25" s="7"/>
    </row>
    <row r="26" spans="1:7" x14ac:dyDescent="0.2">
      <c r="A26" s="123">
        <v>23</v>
      </c>
      <c r="B26" s="216" t="s">
        <v>603</v>
      </c>
      <c r="C26" s="125" t="s">
        <v>42</v>
      </c>
      <c r="D26" s="125">
        <v>1</v>
      </c>
      <c r="E26" s="222"/>
      <c r="F26" s="222"/>
      <c r="G26" s="125" t="s">
        <v>44</v>
      </c>
    </row>
    <row r="27" spans="1:7" ht="25.5" x14ac:dyDescent="0.2">
      <c r="A27" s="123">
        <v>24</v>
      </c>
      <c r="B27" s="216" t="s">
        <v>604</v>
      </c>
      <c r="C27" s="125" t="s">
        <v>42</v>
      </c>
      <c r="D27" s="125">
        <v>1</v>
      </c>
      <c r="E27" s="222"/>
      <c r="F27" s="222"/>
      <c r="G27" s="125" t="s">
        <v>44</v>
      </c>
    </row>
    <row r="28" spans="1:7" x14ac:dyDescent="0.2">
      <c r="A28" s="123">
        <v>25</v>
      </c>
      <c r="B28" s="124" t="s">
        <v>605</v>
      </c>
      <c r="C28" s="125" t="s">
        <v>42</v>
      </c>
      <c r="D28" s="125">
        <v>1</v>
      </c>
      <c r="E28" s="222"/>
      <c r="F28" s="222"/>
      <c r="G28" s="125" t="s">
        <v>44</v>
      </c>
    </row>
    <row r="29" spans="1:7" x14ac:dyDescent="0.2">
      <c r="A29" s="123">
        <v>26</v>
      </c>
      <c r="B29" s="124" t="s">
        <v>47</v>
      </c>
      <c r="C29" s="125" t="s">
        <v>42</v>
      </c>
      <c r="D29" s="125">
        <v>1</v>
      </c>
      <c r="E29" s="222"/>
      <c r="F29" s="222"/>
      <c r="G29" s="125" t="s">
        <v>44</v>
      </c>
    </row>
    <row r="30" spans="1:7" ht="25.5" x14ac:dyDescent="0.2">
      <c r="A30" s="123">
        <v>27</v>
      </c>
      <c r="B30" s="126" t="s">
        <v>50</v>
      </c>
      <c r="C30" s="125" t="s">
        <v>42</v>
      </c>
      <c r="D30" s="125">
        <v>1</v>
      </c>
      <c r="E30" s="222"/>
      <c r="F30" s="222"/>
      <c r="G30" s="125" t="s">
        <v>44</v>
      </c>
    </row>
    <row r="31" spans="1:7" x14ac:dyDescent="0.2">
      <c r="A31" s="123">
        <v>28</v>
      </c>
      <c r="B31" s="124" t="s">
        <v>51</v>
      </c>
      <c r="C31" s="125" t="s">
        <v>42</v>
      </c>
      <c r="D31" s="125">
        <v>1</v>
      </c>
      <c r="E31" s="222"/>
      <c r="F31" s="222"/>
      <c r="G31" s="125" t="s">
        <v>44</v>
      </c>
    </row>
    <row r="32" spans="1:7" x14ac:dyDescent="0.2">
      <c r="A32" s="29">
        <v>29</v>
      </c>
      <c r="B32" s="23" t="s">
        <v>52</v>
      </c>
      <c r="C32" s="7" t="s">
        <v>588</v>
      </c>
      <c r="D32" s="7">
        <v>1</v>
      </c>
      <c r="E32" s="223">
        <v>0</v>
      </c>
      <c r="F32" s="221">
        <f t="shared" si="0"/>
        <v>0</v>
      </c>
      <c r="G32" s="7"/>
    </row>
    <row r="33" spans="1:7" x14ac:dyDescent="0.2">
      <c r="A33" s="29">
        <v>30</v>
      </c>
      <c r="B33" s="23" t="s">
        <v>53</v>
      </c>
      <c r="C33" s="7" t="s">
        <v>588</v>
      </c>
      <c r="D33" s="7">
        <v>1</v>
      </c>
      <c r="E33" s="223">
        <v>0</v>
      </c>
      <c r="F33" s="221">
        <f t="shared" si="0"/>
        <v>0</v>
      </c>
      <c r="G33" s="7"/>
    </row>
    <row r="34" spans="1:7" x14ac:dyDescent="0.2">
      <c r="A34" s="29">
        <v>31</v>
      </c>
      <c r="B34" s="23" t="s">
        <v>606</v>
      </c>
      <c r="C34" s="7" t="s">
        <v>588</v>
      </c>
      <c r="D34" s="7">
        <v>1</v>
      </c>
      <c r="E34" s="223">
        <v>0</v>
      </c>
      <c r="F34" s="221">
        <f t="shared" si="0"/>
        <v>0</v>
      </c>
      <c r="G34" s="7"/>
    </row>
    <row r="35" spans="1:7" x14ac:dyDescent="0.2">
      <c r="A35" s="535" t="s">
        <v>1323</v>
      </c>
      <c r="B35" s="535"/>
      <c r="C35" s="535"/>
      <c r="D35" s="535"/>
      <c r="E35" s="535"/>
      <c r="F35" s="224">
        <f>SUM(F4:F34)</f>
        <v>0</v>
      </c>
      <c r="G35" s="7"/>
    </row>
  </sheetData>
  <sheetProtection algorithmName="SHA-512" hashValue="VltEzUh6j+OSD00mkiMGI/rtG7VMySTjUoK42dNsY88lNcpKcmJzS47LCnP+azrxfUyOviqOBVwXhz33yJSBBQ==" saltValue="edqOUzUSnF6S5pqjqt0TQA==" spinCount="100000" sheet="1" objects="1" scenarios="1"/>
  <protectedRanges>
    <protectedRange sqref="E32:E34" name="Vahemik3"/>
    <protectedRange sqref="E6:E25" name="Vahemik2"/>
    <protectedRange sqref="E4" name="Vahemik1"/>
  </protectedRanges>
  <mergeCells count="1">
    <mergeCell ref="A35:E3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1D0D-7D88-47FA-8982-876E96F3D4ED}">
  <dimension ref="A1:J61"/>
  <sheetViews>
    <sheetView workbookViewId="0"/>
  </sheetViews>
  <sheetFormatPr defaultColWidth="9.140625" defaultRowHeight="12.75" x14ac:dyDescent="0.2"/>
  <cols>
    <col min="1" max="1" width="5.85546875" style="517" customWidth="1"/>
    <col min="2" max="2" width="2.7109375" style="496" customWidth="1"/>
    <col min="3" max="3" width="62.42578125" style="496" customWidth="1"/>
    <col min="4" max="4" width="29.42578125" style="496" customWidth="1"/>
    <col min="5" max="5" width="15.5703125" style="496" customWidth="1"/>
    <col min="6" max="6" width="28.7109375" style="496" bestFit="1" customWidth="1"/>
    <col min="7" max="7" width="7.85546875" style="496" bestFit="1" customWidth="1"/>
    <col min="8" max="8" width="5.7109375" style="496" bestFit="1" customWidth="1"/>
    <col min="9" max="9" width="12.42578125" style="510" customWidth="1"/>
    <col min="10" max="10" width="14.28515625" style="510" customWidth="1"/>
    <col min="11" max="16384" width="9.140625" style="496"/>
  </cols>
  <sheetData>
    <row r="1" spans="1:10" x14ac:dyDescent="0.2">
      <c r="A1" s="509" t="s">
        <v>1257</v>
      </c>
    </row>
    <row r="2" spans="1:10" s="513" customFormat="1" x14ac:dyDescent="0.2">
      <c r="A2" s="511"/>
      <c r="B2" s="512"/>
      <c r="C2" s="128" t="s">
        <v>180</v>
      </c>
      <c r="D2" s="128" t="s">
        <v>181</v>
      </c>
      <c r="E2" s="128" t="s">
        <v>54</v>
      </c>
      <c r="F2" s="128" t="s">
        <v>182</v>
      </c>
      <c r="G2" s="128" t="s">
        <v>55</v>
      </c>
      <c r="H2" s="157" t="s">
        <v>56</v>
      </c>
      <c r="I2" s="147" t="s">
        <v>169</v>
      </c>
      <c r="J2" s="147" t="s">
        <v>575</v>
      </c>
    </row>
    <row r="3" spans="1:10" x14ac:dyDescent="0.2">
      <c r="A3" s="518" t="s">
        <v>183</v>
      </c>
      <c r="B3" s="111" t="s">
        <v>184</v>
      </c>
      <c r="C3" s="112"/>
      <c r="D3" s="112"/>
      <c r="E3" s="112"/>
      <c r="F3" s="112"/>
      <c r="G3" s="112"/>
      <c r="H3" s="113"/>
      <c r="I3" s="519"/>
      <c r="J3" s="519">
        <f>SUM(J4:J50)</f>
        <v>0</v>
      </c>
    </row>
    <row r="4" spans="1:10" x14ac:dyDescent="0.2">
      <c r="A4" s="497" t="s">
        <v>185</v>
      </c>
      <c r="B4" s="498"/>
      <c r="C4" s="499" t="s">
        <v>186</v>
      </c>
      <c r="D4" s="500"/>
      <c r="E4" s="9" t="s">
        <v>60</v>
      </c>
      <c r="F4" s="499" t="s">
        <v>187</v>
      </c>
      <c r="G4" s="493">
        <v>10</v>
      </c>
      <c r="H4" s="498" t="s">
        <v>42</v>
      </c>
      <c r="I4" s="514">
        <v>0</v>
      </c>
      <c r="J4" s="495">
        <f>G4*I4</f>
        <v>0</v>
      </c>
    </row>
    <row r="5" spans="1:10" x14ac:dyDescent="0.2">
      <c r="A5" s="497" t="s">
        <v>188</v>
      </c>
      <c r="B5" s="498"/>
      <c r="C5" s="499" t="s">
        <v>189</v>
      </c>
      <c r="D5" s="500"/>
      <c r="E5" s="9" t="s">
        <v>60</v>
      </c>
      <c r="F5" s="499" t="s">
        <v>190</v>
      </c>
      <c r="G5" s="493">
        <v>20</v>
      </c>
      <c r="H5" s="498" t="s">
        <v>61</v>
      </c>
      <c r="I5" s="514">
        <v>0</v>
      </c>
      <c r="J5" s="495">
        <f t="shared" ref="J5:J59" si="0">G5*I5</f>
        <v>0</v>
      </c>
    </row>
    <row r="6" spans="1:10" x14ac:dyDescent="0.2">
      <c r="A6" s="497" t="s">
        <v>191</v>
      </c>
      <c r="B6" s="501"/>
      <c r="C6" s="502"/>
      <c r="D6" s="503"/>
      <c r="E6" s="110"/>
      <c r="F6" s="502"/>
      <c r="G6" s="494"/>
      <c r="H6" s="504"/>
      <c r="I6" s="515"/>
      <c r="J6" s="515"/>
    </row>
    <row r="7" spans="1:10" x14ac:dyDescent="0.2">
      <c r="A7" s="497" t="s">
        <v>194</v>
      </c>
      <c r="B7" s="498"/>
      <c r="C7" s="499" t="s">
        <v>1122</v>
      </c>
      <c r="D7" s="500" t="s">
        <v>1123</v>
      </c>
      <c r="E7" s="9" t="s">
        <v>60</v>
      </c>
      <c r="F7" s="499" t="s">
        <v>1124</v>
      </c>
      <c r="G7" s="89">
        <v>2</v>
      </c>
      <c r="H7" s="498" t="s">
        <v>42</v>
      </c>
      <c r="I7" s="514">
        <v>0</v>
      </c>
      <c r="J7" s="495">
        <f t="shared" si="0"/>
        <v>0</v>
      </c>
    </row>
    <row r="8" spans="1:10" x14ac:dyDescent="0.2">
      <c r="A8" s="497" t="s">
        <v>197</v>
      </c>
      <c r="B8" s="498"/>
      <c r="C8" s="499" t="s">
        <v>1125</v>
      </c>
      <c r="D8" s="500" t="s">
        <v>1123</v>
      </c>
      <c r="E8" s="9" t="s">
        <v>60</v>
      </c>
      <c r="F8" s="499" t="s">
        <v>1126</v>
      </c>
      <c r="G8" s="89">
        <v>2</v>
      </c>
      <c r="H8" s="498" t="s">
        <v>61</v>
      </c>
      <c r="I8" s="514">
        <v>0</v>
      </c>
      <c r="J8" s="495">
        <f t="shared" si="0"/>
        <v>0</v>
      </c>
    </row>
    <row r="9" spans="1:10" x14ac:dyDescent="0.2">
      <c r="A9" s="497" t="s">
        <v>200</v>
      </c>
      <c r="B9" s="498"/>
      <c r="C9" s="4" t="s">
        <v>192</v>
      </c>
      <c r="D9" s="15"/>
      <c r="E9" s="9" t="s">
        <v>60</v>
      </c>
      <c r="F9" s="4" t="s">
        <v>193</v>
      </c>
      <c r="G9" s="493">
        <v>10</v>
      </c>
      <c r="H9" s="498" t="s">
        <v>42</v>
      </c>
      <c r="I9" s="514">
        <v>0</v>
      </c>
      <c r="J9" s="495">
        <f t="shared" si="0"/>
        <v>0</v>
      </c>
    </row>
    <row r="10" spans="1:10" x14ac:dyDescent="0.2">
      <c r="A10" s="497" t="s">
        <v>203</v>
      </c>
      <c r="B10" s="498"/>
      <c r="C10" s="4" t="s">
        <v>201</v>
      </c>
      <c r="D10" s="15" t="s">
        <v>91</v>
      </c>
      <c r="E10" s="9" t="s">
        <v>60</v>
      </c>
      <c r="F10" s="4" t="s">
        <v>202</v>
      </c>
      <c r="G10" s="493">
        <v>20</v>
      </c>
      <c r="H10" s="498" t="s">
        <v>61</v>
      </c>
      <c r="I10" s="514">
        <v>0</v>
      </c>
      <c r="J10" s="495">
        <f t="shared" si="0"/>
        <v>0</v>
      </c>
    </row>
    <row r="11" spans="1:10" x14ac:dyDescent="0.2">
      <c r="A11" s="497" t="s">
        <v>206</v>
      </c>
      <c r="B11" s="498"/>
      <c r="C11" s="15" t="s">
        <v>207</v>
      </c>
      <c r="D11" s="4" t="s">
        <v>208</v>
      </c>
      <c r="E11" s="9" t="s">
        <v>60</v>
      </c>
      <c r="F11" s="15" t="s">
        <v>72</v>
      </c>
      <c r="G11" s="493">
        <v>5</v>
      </c>
      <c r="H11" s="498" t="s">
        <v>61</v>
      </c>
      <c r="I11" s="514">
        <v>0</v>
      </c>
      <c r="J11" s="495">
        <f t="shared" si="0"/>
        <v>0</v>
      </c>
    </row>
    <row r="12" spans="1:10" ht="63.75" x14ac:dyDescent="0.2">
      <c r="A12" s="497" t="s">
        <v>209</v>
      </c>
      <c r="B12" s="498"/>
      <c r="C12" s="100" t="s">
        <v>222</v>
      </c>
      <c r="D12" s="4" t="s">
        <v>223</v>
      </c>
      <c r="E12" s="9" t="s">
        <v>60</v>
      </c>
      <c r="F12" s="505" t="s">
        <v>1058</v>
      </c>
      <c r="G12" s="493">
        <v>5</v>
      </c>
      <c r="H12" s="498" t="s">
        <v>42</v>
      </c>
      <c r="I12" s="514">
        <v>0</v>
      </c>
      <c r="J12" s="495">
        <f t="shared" si="0"/>
        <v>0</v>
      </c>
    </row>
    <row r="13" spans="1:10" s="516" customFormat="1" ht="25.5" x14ac:dyDescent="0.25">
      <c r="A13" s="497" t="s">
        <v>213</v>
      </c>
      <c r="B13" s="498"/>
      <c r="C13" s="73" t="s">
        <v>1263</v>
      </c>
      <c r="D13" s="4" t="s">
        <v>64</v>
      </c>
      <c r="E13" s="9" t="s">
        <v>60</v>
      </c>
      <c r="F13" s="4" t="s">
        <v>63</v>
      </c>
      <c r="G13" s="493">
        <v>10</v>
      </c>
      <c r="H13" s="498" t="s">
        <v>61</v>
      </c>
      <c r="I13" s="514">
        <v>0</v>
      </c>
      <c r="J13" s="495">
        <f t="shared" si="0"/>
        <v>0</v>
      </c>
    </row>
    <row r="14" spans="1:10" ht="63.75" x14ac:dyDescent="0.2">
      <c r="A14" s="497" t="s">
        <v>216</v>
      </c>
      <c r="B14" s="498"/>
      <c r="C14" s="100" t="s">
        <v>228</v>
      </c>
      <c r="D14" s="73" t="s">
        <v>229</v>
      </c>
      <c r="E14" s="9" t="s">
        <v>60</v>
      </c>
      <c r="F14" s="73" t="s">
        <v>65</v>
      </c>
      <c r="G14" s="493">
        <v>5</v>
      </c>
      <c r="H14" s="498" t="s">
        <v>42</v>
      </c>
      <c r="I14" s="514">
        <v>0</v>
      </c>
      <c r="J14" s="495">
        <f t="shared" si="0"/>
        <v>0</v>
      </c>
    </row>
    <row r="15" spans="1:10" ht="63.75" x14ac:dyDescent="0.2">
      <c r="A15" s="497" t="s">
        <v>221</v>
      </c>
      <c r="B15" s="498"/>
      <c r="C15" s="100" t="s">
        <v>231</v>
      </c>
      <c r="D15" s="4" t="s">
        <v>232</v>
      </c>
      <c r="E15" s="9" t="s">
        <v>60</v>
      </c>
      <c r="F15" s="4" t="s">
        <v>66</v>
      </c>
      <c r="G15" s="493">
        <v>5</v>
      </c>
      <c r="H15" s="498" t="s">
        <v>42</v>
      </c>
      <c r="I15" s="514">
        <v>0</v>
      </c>
      <c r="J15" s="495">
        <f t="shared" si="0"/>
        <v>0</v>
      </c>
    </row>
    <row r="16" spans="1:10" ht="25.5" x14ac:dyDescent="0.2">
      <c r="A16" s="497" t="s">
        <v>225</v>
      </c>
      <c r="B16" s="498"/>
      <c r="C16" s="100" t="s">
        <v>234</v>
      </c>
      <c r="D16" s="4" t="s">
        <v>235</v>
      </c>
      <c r="E16" s="9" t="s">
        <v>60</v>
      </c>
      <c r="F16" s="4" t="s">
        <v>67</v>
      </c>
      <c r="G16" s="493">
        <v>5</v>
      </c>
      <c r="H16" s="498" t="s">
        <v>42</v>
      </c>
      <c r="I16" s="514">
        <v>0</v>
      </c>
      <c r="J16" s="495">
        <f t="shared" si="0"/>
        <v>0</v>
      </c>
    </row>
    <row r="17" spans="1:10" ht="38.25" x14ac:dyDescent="0.2">
      <c r="A17" s="497" t="s">
        <v>227</v>
      </c>
      <c r="B17" s="498"/>
      <c r="C17" s="100" t="s">
        <v>237</v>
      </c>
      <c r="D17" s="4" t="s">
        <v>238</v>
      </c>
      <c r="E17" s="9" t="s">
        <v>60</v>
      </c>
      <c r="F17" s="4" t="s">
        <v>68</v>
      </c>
      <c r="G17" s="493">
        <v>10</v>
      </c>
      <c r="H17" s="498" t="s">
        <v>42</v>
      </c>
      <c r="I17" s="514">
        <v>0</v>
      </c>
      <c r="J17" s="495">
        <f t="shared" si="0"/>
        <v>0</v>
      </c>
    </row>
    <row r="18" spans="1:10" ht="51" x14ac:dyDescent="0.2">
      <c r="A18" s="497" t="s">
        <v>230</v>
      </c>
      <c r="B18" s="498"/>
      <c r="C18" s="100" t="s">
        <v>240</v>
      </c>
      <c r="D18" s="4" t="s">
        <v>241</v>
      </c>
      <c r="E18" s="9" t="s">
        <v>60</v>
      </c>
      <c r="F18" s="4" t="s">
        <v>69</v>
      </c>
      <c r="G18" s="493">
        <v>10</v>
      </c>
      <c r="H18" s="498" t="s">
        <v>42</v>
      </c>
      <c r="I18" s="514">
        <v>0</v>
      </c>
      <c r="J18" s="495">
        <f t="shared" si="0"/>
        <v>0</v>
      </c>
    </row>
    <row r="19" spans="1:10" ht="51" x14ac:dyDescent="0.2">
      <c r="A19" s="497" t="s">
        <v>233</v>
      </c>
      <c r="B19" s="498"/>
      <c r="C19" s="100" t="s">
        <v>243</v>
      </c>
      <c r="D19" s="73" t="s">
        <v>244</v>
      </c>
      <c r="E19" s="9" t="s">
        <v>60</v>
      </c>
      <c r="F19" s="4" t="s">
        <v>71</v>
      </c>
      <c r="G19" s="493">
        <v>10</v>
      </c>
      <c r="H19" s="498" t="s">
        <v>42</v>
      </c>
      <c r="I19" s="514">
        <v>0</v>
      </c>
      <c r="J19" s="495">
        <f t="shared" si="0"/>
        <v>0</v>
      </c>
    </row>
    <row r="20" spans="1:10" ht="51" x14ac:dyDescent="0.2">
      <c r="A20" s="497" t="s">
        <v>236</v>
      </c>
      <c r="B20" s="498"/>
      <c r="C20" s="100" t="s">
        <v>246</v>
      </c>
      <c r="D20" s="4" t="s">
        <v>247</v>
      </c>
      <c r="E20" s="9" t="s">
        <v>60</v>
      </c>
      <c r="F20" s="4" t="s">
        <v>70</v>
      </c>
      <c r="G20" s="493">
        <v>5</v>
      </c>
      <c r="H20" s="498" t="s">
        <v>42</v>
      </c>
      <c r="I20" s="514">
        <v>0</v>
      </c>
      <c r="J20" s="495">
        <f t="shared" si="0"/>
        <v>0</v>
      </c>
    </row>
    <row r="21" spans="1:10" x14ac:dyDescent="0.2">
      <c r="A21" s="497" t="s">
        <v>239</v>
      </c>
      <c r="B21" s="498"/>
      <c r="C21" s="73" t="s">
        <v>249</v>
      </c>
      <c r="D21" s="4" t="s">
        <v>250</v>
      </c>
      <c r="E21" s="9" t="s">
        <v>60</v>
      </c>
      <c r="F21" s="4" t="s">
        <v>250</v>
      </c>
      <c r="G21" s="493">
        <v>5</v>
      </c>
      <c r="H21" s="498" t="s">
        <v>61</v>
      </c>
      <c r="I21" s="514">
        <v>0</v>
      </c>
      <c r="J21" s="495">
        <f t="shared" si="0"/>
        <v>0</v>
      </c>
    </row>
    <row r="22" spans="1:10" x14ac:dyDescent="0.2">
      <c r="A22" s="497" t="s">
        <v>242</v>
      </c>
      <c r="B22" s="498"/>
      <c r="C22" s="15" t="s">
        <v>727</v>
      </c>
      <c r="D22" s="15" t="s">
        <v>255</v>
      </c>
      <c r="E22" s="15" t="s">
        <v>76</v>
      </c>
      <c r="F22" s="15" t="s">
        <v>728</v>
      </c>
      <c r="G22" s="493">
        <v>10</v>
      </c>
      <c r="H22" s="498" t="s">
        <v>61</v>
      </c>
      <c r="I22" s="514">
        <v>0</v>
      </c>
      <c r="J22" s="495">
        <f t="shared" si="0"/>
        <v>0</v>
      </c>
    </row>
    <row r="23" spans="1:10" x14ac:dyDescent="0.2">
      <c r="A23" s="497" t="s">
        <v>245</v>
      </c>
      <c r="B23" s="498"/>
      <c r="C23" s="15" t="s">
        <v>306</v>
      </c>
      <c r="D23" s="19">
        <v>2904603</v>
      </c>
      <c r="E23" s="18" t="s">
        <v>100</v>
      </c>
      <c r="F23" s="15" t="s">
        <v>99</v>
      </c>
      <c r="G23" s="493">
        <v>10</v>
      </c>
      <c r="H23" s="498" t="s">
        <v>42</v>
      </c>
      <c r="I23" s="514">
        <v>0</v>
      </c>
      <c r="J23" s="495">
        <f t="shared" si="0"/>
        <v>0</v>
      </c>
    </row>
    <row r="24" spans="1:10" x14ac:dyDescent="0.2">
      <c r="A24" s="497" t="s">
        <v>248</v>
      </c>
      <c r="B24" s="498"/>
      <c r="C24" s="15" t="s">
        <v>309</v>
      </c>
      <c r="D24" s="19">
        <v>2907077</v>
      </c>
      <c r="E24" s="18" t="s">
        <v>100</v>
      </c>
      <c r="F24" s="15" t="s">
        <v>943</v>
      </c>
      <c r="G24" s="493">
        <v>5</v>
      </c>
      <c r="H24" s="498" t="s">
        <v>42</v>
      </c>
      <c r="I24" s="514">
        <v>0</v>
      </c>
      <c r="J24" s="495">
        <f t="shared" si="0"/>
        <v>0</v>
      </c>
    </row>
    <row r="25" spans="1:10" x14ac:dyDescent="0.2">
      <c r="A25" s="497" t="s">
        <v>251</v>
      </c>
      <c r="B25" s="498"/>
      <c r="C25" s="15" t="s">
        <v>312</v>
      </c>
      <c r="D25" s="19" t="s">
        <v>313</v>
      </c>
      <c r="E25" s="18" t="s">
        <v>100</v>
      </c>
      <c r="F25" s="506">
        <v>2910119</v>
      </c>
      <c r="G25" s="85" t="s">
        <v>132</v>
      </c>
      <c r="H25" s="6" t="s">
        <v>61</v>
      </c>
      <c r="I25" s="514">
        <v>0</v>
      </c>
      <c r="J25" s="495">
        <f t="shared" si="0"/>
        <v>0</v>
      </c>
    </row>
    <row r="26" spans="1:10" x14ac:dyDescent="0.2">
      <c r="A26" s="497" t="s">
        <v>253</v>
      </c>
      <c r="B26" s="498"/>
      <c r="C26" s="15" t="s">
        <v>315</v>
      </c>
      <c r="D26" s="19" t="s">
        <v>316</v>
      </c>
      <c r="E26" s="18" t="s">
        <v>100</v>
      </c>
      <c r="F26" s="19">
        <v>2910123</v>
      </c>
      <c r="G26" s="85" t="s">
        <v>132</v>
      </c>
      <c r="H26" s="6" t="s">
        <v>61</v>
      </c>
      <c r="I26" s="514">
        <v>0</v>
      </c>
      <c r="J26" s="495">
        <f t="shared" si="0"/>
        <v>0</v>
      </c>
    </row>
    <row r="27" spans="1:10" x14ac:dyDescent="0.2">
      <c r="A27" s="497" t="s">
        <v>257</v>
      </c>
      <c r="B27" s="507"/>
      <c r="C27" s="15" t="s">
        <v>270</v>
      </c>
      <c r="D27" s="15" t="s">
        <v>83</v>
      </c>
      <c r="E27" s="4" t="s">
        <v>76</v>
      </c>
      <c r="F27" s="15" t="s">
        <v>271</v>
      </c>
      <c r="G27" s="89">
        <v>5</v>
      </c>
      <c r="H27" s="498" t="s">
        <v>61</v>
      </c>
      <c r="I27" s="514">
        <v>0</v>
      </c>
      <c r="J27" s="495">
        <f t="shared" si="0"/>
        <v>0</v>
      </c>
    </row>
    <row r="28" spans="1:10" x14ac:dyDescent="0.2">
      <c r="A28" s="497" t="s">
        <v>259</v>
      </c>
      <c r="B28" s="507"/>
      <c r="C28" s="15" t="s">
        <v>273</v>
      </c>
      <c r="D28" s="15" t="s">
        <v>84</v>
      </c>
      <c r="E28" s="4" t="s">
        <v>76</v>
      </c>
      <c r="F28" s="15" t="s">
        <v>274</v>
      </c>
      <c r="G28" s="89">
        <v>30</v>
      </c>
      <c r="H28" s="498" t="s">
        <v>61</v>
      </c>
      <c r="I28" s="514">
        <v>0</v>
      </c>
      <c r="J28" s="495">
        <f t="shared" si="0"/>
        <v>0</v>
      </c>
    </row>
    <row r="29" spans="1:10" x14ac:dyDescent="0.2">
      <c r="A29" s="497" t="s">
        <v>262</v>
      </c>
      <c r="B29" s="507"/>
      <c r="C29" s="15" t="s">
        <v>273</v>
      </c>
      <c r="D29" s="15" t="s">
        <v>277</v>
      </c>
      <c r="E29" s="4" t="s">
        <v>76</v>
      </c>
      <c r="F29" s="15" t="s">
        <v>278</v>
      </c>
      <c r="G29" s="85" t="s">
        <v>142</v>
      </c>
      <c r="H29" s="6" t="s">
        <v>61</v>
      </c>
      <c r="I29" s="514">
        <v>0</v>
      </c>
      <c r="J29" s="495">
        <f t="shared" si="0"/>
        <v>0</v>
      </c>
    </row>
    <row r="30" spans="1:10" x14ac:dyDescent="0.2">
      <c r="A30" s="497" t="s">
        <v>265</v>
      </c>
      <c r="B30" s="507"/>
      <c r="C30" s="15" t="s">
        <v>1129</v>
      </c>
      <c r="D30" s="15" t="s">
        <v>106</v>
      </c>
      <c r="E30" s="9" t="s">
        <v>60</v>
      </c>
      <c r="F30" s="15" t="s">
        <v>106</v>
      </c>
      <c r="G30" s="89">
        <v>8</v>
      </c>
      <c r="H30" s="498" t="s">
        <v>61</v>
      </c>
      <c r="I30" s="514">
        <v>0</v>
      </c>
      <c r="J30" s="495">
        <f t="shared" si="0"/>
        <v>0</v>
      </c>
    </row>
    <row r="31" spans="1:10" x14ac:dyDescent="0.2">
      <c r="A31" s="497" t="s">
        <v>269</v>
      </c>
      <c r="B31" s="507"/>
      <c r="C31" s="16" t="s">
        <v>1130</v>
      </c>
      <c r="D31" s="507" t="s">
        <v>107</v>
      </c>
      <c r="E31" s="9" t="s">
        <v>60</v>
      </c>
      <c r="F31" s="507" t="s">
        <v>107</v>
      </c>
      <c r="G31" s="89">
        <v>8</v>
      </c>
      <c r="H31" s="498" t="s">
        <v>61</v>
      </c>
      <c r="I31" s="514">
        <v>0</v>
      </c>
      <c r="J31" s="495">
        <f t="shared" si="0"/>
        <v>0</v>
      </c>
    </row>
    <row r="32" spans="1:10" x14ac:dyDescent="0.2">
      <c r="A32" s="497" t="s">
        <v>272</v>
      </c>
      <c r="B32" s="507"/>
      <c r="C32" s="16" t="s">
        <v>742</v>
      </c>
      <c r="D32" s="507" t="s">
        <v>108</v>
      </c>
      <c r="E32" s="28" t="s">
        <v>76</v>
      </c>
      <c r="F32" s="506">
        <v>1510470000</v>
      </c>
      <c r="G32" s="89">
        <v>4</v>
      </c>
      <c r="H32" s="498" t="s">
        <v>61</v>
      </c>
      <c r="I32" s="514">
        <v>0</v>
      </c>
      <c r="J32" s="495">
        <f t="shared" si="0"/>
        <v>0</v>
      </c>
    </row>
    <row r="33" spans="1:10" x14ac:dyDescent="0.2">
      <c r="A33" s="497" t="s">
        <v>276</v>
      </c>
      <c r="B33" s="498"/>
      <c r="C33" s="15" t="s">
        <v>318</v>
      </c>
      <c r="D33" s="15" t="s">
        <v>103</v>
      </c>
      <c r="E33" s="9" t="s">
        <v>60</v>
      </c>
      <c r="F33" s="15" t="s">
        <v>103</v>
      </c>
      <c r="G33" s="493">
        <v>5</v>
      </c>
      <c r="H33" s="498" t="s">
        <v>61</v>
      </c>
      <c r="I33" s="514">
        <v>0</v>
      </c>
      <c r="J33" s="495">
        <f t="shared" si="0"/>
        <v>0</v>
      </c>
    </row>
    <row r="34" spans="1:10" x14ac:dyDescent="0.2">
      <c r="A34" s="497" t="s">
        <v>280</v>
      </c>
      <c r="B34" s="498"/>
      <c r="C34" s="16" t="s">
        <v>320</v>
      </c>
      <c r="D34" s="16" t="s">
        <v>321</v>
      </c>
      <c r="E34" s="9" t="s">
        <v>60</v>
      </c>
      <c r="F34" s="16" t="s">
        <v>321</v>
      </c>
      <c r="G34" s="493">
        <v>10</v>
      </c>
      <c r="H34" s="498" t="s">
        <v>61</v>
      </c>
      <c r="I34" s="514">
        <v>0</v>
      </c>
      <c r="J34" s="495">
        <f t="shared" si="0"/>
        <v>0</v>
      </c>
    </row>
    <row r="35" spans="1:10" x14ac:dyDescent="0.2">
      <c r="A35" s="497" t="s">
        <v>282</v>
      </c>
      <c r="B35" s="498"/>
      <c r="C35" s="4" t="s">
        <v>128</v>
      </c>
      <c r="D35" s="4" t="s">
        <v>127</v>
      </c>
      <c r="E35" s="18" t="s">
        <v>100</v>
      </c>
      <c r="F35" s="19">
        <v>2906817</v>
      </c>
      <c r="G35" s="493">
        <v>10</v>
      </c>
      <c r="H35" s="498" t="s">
        <v>61</v>
      </c>
      <c r="I35" s="514">
        <v>0</v>
      </c>
      <c r="J35" s="495">
        <f t="shared" si="0"/>
        <v>0</v>
      </c>
    </row>
    <row r="36" spans="1:10" x14ac:dyDescent="0.2">
      <c r="A36" s="497" t="s">
        <v>285</v>
      </c>
      <c r="B36" s="498"/>
      <c r="C36" s="15" t="s">
        <v>1258</v>
      </c>
      <c r="D36" s="15" t="s">
        <v>122</v>
      </c>
      <c r="E36" s="4" t="s">
        <v>76</v>
      </c>
      <c r="F36" s="15" t="s">
        <v>738</v>
      </c>
      <c r="G36" s="493">
        <v>60</v>
      </c>
      <c r="H36" s="498" t="s">
        <v>61</v>
      </c>
      <c r="I36" s="514">
        <v>0</v>
      </c>
      <c r="J36" s="495">
        <f t="shared" si="0"/>
        <v>0</v>
      </c>
    </row>
    <row r="37" spans="1:10" x14ac:dyDescent="0.2">
      <c r="A37" s="497" t="s">
        <v>288</v>
      </c>
      <c r="B37" s="498"/>
      <c r="C37" s="15" t="s">
        <v>1259</v>
      </c>
      <c r="D37" s="15" t="s">
        <v>326</v>
      </c>
      <c r="E37" s="4" t="s">
        <v>76</v>
      </c>
      <c r="F37" s="15" t="s">
        <v>327</v>
      </c>
      <c r="G37" s="493">
        <v>20</v>
      </c>
      <c r="H37" s="498" t="s">
        <v>61</v>
      </c>
      <c r="I37" s="514">
        <v>0</v>
      </c>
      <c r="J37" s="495">
        <f t="shared" si="0"/>
        <v>0</v>
      </c>
    </row>
    <row r="38" spans="1:10" x14ac:dyDescent="0.2">
      <c r="A38" s="497" t="s">
        <v>290</v>
      </c>
      <c r="B38" s="498"/>
      <c r="C38" s="15" t="s">
        <v>338</v>
      </c>
      <c r="D38" s="15" t="s">
        <v>111</v>
      </c>
      <c r="E38" s="4" t="s">
        <v>76</v>
      </c>
      <c r="F38" s="15" t="s">
        <v>339</v>
      </c>
      <c r="G38" s="493">
        <v>20</v>
      </c>
      <c r="H38" s="498" t="s">
        <v>61</v>
      </c>
      <c r="I38" s="514">
        <v>0</v>
      </c>
      <c r="J38" s="495">
        <f t="shared" si="0"/>
        <v>0</v>
      </c>
    </row>
    <row r="39" spans="1:10" x14ac:dyDescent="0.2">
      <c r="A39" s="497" t="s">
        <v>294</v>
      </c>
      <c r="B39" s="498"/>
      <c r="C39" s="15" t="s">
        <v>372</v>
      </c>
      <c r="D39" s="4"/>
      <c r="E39" s="18" t="s">
        <v>100</v>
      </c>
      <c r="F39" s="15" t="s">
        <v>147</v>
      </c>
      <c r="G39" s="493">
        <v>5</v>
      </c>
      <c r="H39" s="498" t="s">
        <v>61</v>
      </c>
      <c r="I39" s="514">
        <v>0</v>
      </c>
      <c r="J39" s="495">
        <f t="shared" si="0"/>
        <v>0</v>
      </c>
    </row>
    <row r="40" spans="1:10" x14ac:dyDescent="0.2">
      <c r="A40" s="497" t="s">
        <v>298</v>
      </c>
      <c r="B40" s="498"/>
      <c r="C40" s="15" t="s">
        <v>374</v>
      </c>
      <c r="D40" s="4"/>
      <c r="E40" s="18" t="s">
        <v>100</v>
      </c>
      <c r="F40" s="15" t="s">
        <v>151</v>
      </c>
      <c r="G40" s="493">
        <v>5</v>
      </c>
      <c r="H40" s="498" t="s">
        <v>61</v>
      </c>
      <c r="I40" s="514">
        <v>0</v>
      </c>
      <c r="J40" s="495">
        <f t="shared" si="0"/>
        <v>0</v>
      </c>
    </row>
    <row r="41" spans="1:10" x14ac:dyDescent="0.2">
      <c r="A41" s="497" t="s">
        <v>300</v>
      </c>
      <c r="B41" s="498"/>
      <c r="C41" s="15" t="s">
        <v>374</v>
      </c>
      <c r="D41" s="4"/>
      <c r="E41" s="18" t="s">
        <v>100</v>
      </c>
      <c r="F41" s="15" t="s">
        <v>150</v>
      </c>
      <c r="G41" s="493">
        <v>5</v>
      </c>
      <c r="H41" s="498" t="s">
        <v>61</v>
      </c>
      <c r="I41" s="514">
        <v>0</v>
      </c>
      <c r="J41" s="495">
        <f t="shared" si="0"/>
        <v>0</v>
      </c>
    </row>
    <row r="42" spans="1:10" x14ac:dyDescent="0.2">
      <c r="A42" s="497" t="s">
        <v>302</v>
      </c>
      <c r="B42" s="498"/>
      <c r="C42" s="15" t="s">
        <v>377</v>
      </c>
      <c r="D42" s="4"/>
      <c r="E42" s="18" t="s">
        <v>100</v>
      </c>
      <c r="F42" s="15" t="s">
        <v>152</v>
      </c>
      <c r="G42" s="493">
        <v>5</v>
      </c>
      <c r="H42" s="498" t="s">
        <v>61</v>
      </c>
      <c r="I42" s="514">
        <v>0</v>
      </c>
      <c r="J42" s="495">
        <f t="shared" si="0"/>
        <v>0</v>
      </c>
    </row>
    <row r="43" spans="1:10" x14ac:dyDescent="0.2">
      <c r="A43" s="497" t="s">
        <v>305</v>
      </c>
      <c r="B43" s="498"/>
      <c r="C43" s="15" t="s">
        <v>379</v>
      </c>
      <c r="D43" s="15" t="s">
        <v>146</v>
      </c>
      <c r="E43" s="18" t="s">
        <v>100</v>
      </c>
      <c r="F43" s="15" t="s">
        <v>146</v>
      </c>
      <c r="G43" s="493">
        <v>8</v>
      </c>
      <c r="H43" s="498" t="s">
        <v>61</v>
      </c>
      <c r="I43" s="514">
        <v>0</v>
      </c>
      <c r="J43" s="495">
        <f t="shared" si="0"/>
        <v>0</v>
      </c>
    </row>
    <row r="44" spans="1:10" x14ac:dyDescent="0.2">
      <c r="A44" s="497" t="s">
        <v>308</v>
      </c>
      <c r="B44" s="498"/>
      <c r="C44" s="66" t="s">
        <v>383</v>
      </c>
      <c r="D44" s="66">
        <v>2429870000</v>
      </c>
      <c r="E44" s="4" t="s">
        <v>76</v>
      </c>
      <c r="F44" s="66">
        <v>2429870000</v>
      </c>
      <c r="G44" s="493">
        <v>20</v>
      </c>
      <c r="H44" s="498" t="s">
        <v>61</v>
      </c>
      <c r="I44" s="514">
        <v>0</v>
      </c>
      <c r="J44" s="495">
        <f t="shared" si="0"/>
        <v>0</v>
      </c>
    </row>
    <row r="45" spans="1:10" x14ac:dyDescent="0.2">
      <c r="A45" s="497" t="s">
        <v>311</v>
      </c>
      <c r="B45" s="498"/>
      <c r="C45" s="507" t="s">
        <v>417</v>
      </c>
      <c r="D45" s="507"/>
      <c r="E45" s="4"/>
      <c r="F45" s="507" t="s">
        <v>792</v>
      </c>
      <c r="G45" s="493">
        <v>10</v>
      </c>
      <c r="H45" s="498" t="s">
        <v>42</v>
      </c>
      <c r="I45" s="514">
        <v>0</v>
      </c>
      <c r="J45" s="495">
        <f t="shared" si="0"/>
        <v>0</v>
      </c>
    </row>
    <row r="46" spans="1:10" x14ac:dyDescent="0.2">
      <c r="A46" s="497" t="s">
        <v>314</v>
      </c>
      <c r="B46" s="498"/>
      <c r="C46" s="507" t="s">
        <v>157</v>
      </c>
      <c r="D46" s="507"/>
      <c r="E46" s="4"/>
      <c r="F46" s="507" t="s">
        <v>156</v>
      </c>
      <c r="G46" s="493">
        <v>10</v>
      </c>
      <c r="H46" s="498" t="s">
        <v>42</v>
      </c>
      <c r="I46" s="514">
        <v>0</v>
      </c>
      <c r="J46" s="495">
        <f t="shared" si="0"/>
        <v>0</v>
      </c>
    </row>
    <row r="47" spans="1:10" x14ac:dyDescent="0.2">
      <c r="A47" s="497" t="s">
        <v>317</v>
      </c>
      <c r="B47" s="498"/>
      <c r="C47" s="69" t="s">
        <v>622</v>
      </c>
      <c r="D47" s="507"/>
      <c r="E47" s="4"/>
      <c r="F47" s="69" t="s">
        <v>622</v>
      </c>
      <c r="G47" s="493">
        <v>5</v>
      </c>
      <c r="H47" s="498" t="s">
        <v>42</v>
      </c>
      <c r="I47" s="514">
        <v>0</v>
      </c>
      <c r="J47" s="495">
        <f t="shared" si="0"/>
        <v>0</v>
      </c>
    </row>
    <row r="48" spans="1:10" x14ac:dyDescent="0.2">
      <c r="A48" s="497" t="s">
        <v>319</v>
      </c>
      <c r="B48" s="498"/>
      <c r="C48" s="508" t="s">
        <v>389</v>
      </c>
      <c r="D48" s="507"/>
      <c r="E48" s="4"/>
      <c r="F48" s="507" t="s">
        <v>1260</v>
      </c>
      <c r="G48" s="493">
        <v>5</v>
      </c>
      <c r="H48" s="498" t="s">
        <v>42</v>
      </c>
      <c r="I48" s="514">
        <v>0</v>
      </c>
      <c r="J48" s="495">
        <f t="shared" si="0"/>
        <v>0</v>
      </c>
    </row>
    <row r="49" spans="1:10" x14ac:dyDescent="0.2">
      <c r="A49" s="497" t="s">
        <v>322</v>
      </c>
      <c r="B49" s="498"/>
      <c r="C49" s="507" t="s">
        <v>153</v>
      </c>
      <c r="D49" s="507"/>
      <c r="E49" s="4"/>
      <c r="F49" s="507"/>
      <c r="G49" s="493">
        <v>10</v>
      </c>
      <c r="H49" s="498" t="s">
        <v>61</v>
      </c>
      <c r="I49" s="514">
        <v>0</v>
      </c>
      <c r="J49" s="495">
        <f t="shared" si="0"/>
        <v>0</v>
      </c>
    </row>
    <row r="50" spans="1:10" x14ac:dyDescent="0.2">
      <c r="A50" s="497" t="s">
        <v>324</v>
      </c>
      <c r="B50" s="498"/>
      <c r="C50" s="507" t="s">
        <v>154</v>
      </c>
      <c r="D50" s="507"/>
      <c r="E50" s="28"/>
      <c r="F50" s="507"/>
      <c r="G50" s="493">
        <v>10</v>
      </c>
      <c r="H50" s="498" t="s">
        <v>61</v>
      </c>
      <c r="I50" s="514">
        <v>0</v>
      </c>
      <c r="J50" s="495">
        <f t="shared" si="0"/>
        <v>0</v>
      </c>
    </row>
    <row r="51" spans="1:10" x14ac:dyDescent="0.2">
      <c r="A51" s="108" t="s">
        <v>109</v>
      </c>
      <c r="B51" s="111" t="s">
        <v>1261</v>
      </c>
      <c r="C51" s="520"/>
      <c r="D51" s="520"/>
      <c r="E51" s="520"/>
      <c r="F51" s="520"/>
      <c r="G51" s="520"/>
      <c r="H51" s="521"/>
      <c r="I51" s="519"/>
      <c r="J51" s="519">
        <f>SUM(J52:J59)</f>
        <v>0</v>
      </c>
    </row>
    <row r="52" spans="1:10" x14ac:dyDescent="0.2">
      <c r="A52" s="497" t="s">
        <v>400</v>
      </c>
      <c r="B52" s="507"/>
      <c r="C52" s="106" t="s">
        <v>1074</v>
      </c>
      <c r="D52" s="28" t="s">
        <v>997</v>
      </c>
      <c r="E52" s="28"/>
      <c r="F52" s="28"/>
      <c r="G52" s="89">
        <v>2</v>
      </c>
      <c r="H52" s="498" t="s">
        <v>42</v>
      </c>
      <c r="I52" s="514">
        <v>0</v>
      </c>
      <c r="J52" s="495">
        <f t="shared" si="0"/>
        <v>0</v>
      </c>
    </row>
    <row r="53" spans="1:10" x14ac:dyDescent="0.2">
      <c r="A53" s="497" t="s">
        <v>403</v>
      </c>
      <c r="B53" s="507"/>
      <c r="C53" s="507" t="s">
        <v>417</v>
      </c>
      <c r="D53" s="507"/>
      <c r="E53" s="4"/>
      <c r="F53" s="507" t="s">
        <v>792</v>
      </c>
      <c r="G53" s="89">
        <v>10</v>
      </c>
      <c r="H53" s="498" t="s">
        <v>42</v>
      </c>
      <c r="I53" s="514">
        <v>0</v>
      </c>
      <c r="J53" s="495">
        <f t="shared" si="0"/>
        <v>0</v>
      </c>
    </row>
    <row r="54" spans="1:10" x14ac:dyDescent="0.2">
      <c r="A54" s="497" t="s">
        <v>407</v>
      </c>
      <c r="B54" s="507"/>
      <c r="C54" s="507" t="s">
        <v>157</v>
      </c>
      <c r="D54" s="507"/>
      <c r="E54" s="4"/>
      <c r="F54" s="507" t="s">
        <v>156</v>
      </c>
      <c r="G54" s="89">
        <v>10</v>
      </c>
      <c r="H54" s="498" t="s">
        <v>42</v>
      </c>
      <c r="I54" s="514">
        <v>0</v>
      </c>
      <c r="J54" s="495">
        <f t="shared" si="0"/>
        <v>0</v>
      </c>
    </row>
    <row r="55" spans="1:10" x14ac:dyDescent="0.2">
      <c r="A55" s="497" t="s">
        <v>409</v>
      </c>
      <c r="B55" s="507"/>
      <c r="C55" s="507" t="s">
        <v>159</v>
      </c>
      <c r="D55" s="507"/>
      <c r="E55" s="4"/>
      <c r="F55" s="28" t="s">
        <v>158</v>
      </c>
      <c r="G55" s="89">
        <v>10</v>
      </c>
      <c r="H55" s="498" t="s">
        <v>42</v>
      </c>
      <c r="I55" s="514">
        <v>0</v>
      </c>
      <c r="J55" s="495">
        <f t="shared" si="0"/>
        <v>0</v>
      </c>
    </row>
    <row r="56" spans="1:10" x14ac:dyDescent="0.2">
      <c r="A56" s="497" t="s">
        <v>896</v>
      </c>
      <c r="B56" s="507"/>
      <c r="C56" s="28" t="s">
        <v>1151</v>
      </c>
      <c r="D56" s="507" t="s">
        <v>1262</v>
      </c>
      <c r="E56" s="507" t="s">
        <v>796</v>
      </c>
      <c r="F56" s="507" t="s">
        <v>1262</v>
      </c>
      <c r="G56" s="89">
        <v>2</v>
      </c>
      <c r="H56" s="498" t="s">
        <v>42</v>
      </c>
      <c r="I56" s="514">
        <v>0</v>
      </c>
      <c r="J56" s="495">
        <f t="shared" si="0"/>
        <v>0</v>
      </c>
    </row>
    <row r="57" spans="1:10" x14ac:dyDescent="0.2">
      <c r="A57" s="497" t="s">
        <v>897</v>
      </c>
      <c r="B57" s="507"/>
      <c r="C57" s="28" t="s">
        <v>1155</v>
      </c>
      <c r="D57" s="507"/>
      <c r="E57" s="507"/>
      <c r="F57" s="507" t="s">
        <v>1156</v>
      </c>
      <c r="G57" s="89">
        <v>4</v>
      </c>
      <c r="H57" s="498" t="s">
        <v>42</v>
      </c>
      <c r="I57" s="514">
        <v>0</v>
      </c>
      <c r="J57" s="495">
        <f t="shared" si="0"/>
        <v>0</v>
      </c>
    </row>
    <row r="58" spans="1:10" x14ac:dyDescent="0.2">
      <c r="A58" s="497" t="s">
        <v>898</v>
      </c>
      <c r="B58" s="507"/>
      <c r="C58" s="4" t="s">
        <v>772</v>
      </c>
      <c r="D58" s="499" t="s">
        <v>773</v>
      </c>
      <c r="E58" s="507"/>
      <c r="F58" s="505" t="s">
        <v>774</v>
      </c>
      <c r="G58" s="89">
        <v>2</v>
      </c>
      <c r="H58" s="498" t="s">
        <v>42</v>
      </c>
      <c r="I58" s="514">
        <v>0</v>
      </c>
      <c r="J58" s="495">
        <f t="shared" si="0"/>
        <v>0</v>
      </c>
    </row>
    <row r="59" spans="1:10" x14ac:dyDescent="0.2">
      <c r="A59" s="497" t="s">
        <v>899</v>
      </c>
      <c r="B59" s="507"/>
      <c r="C59" s="499" t="s">
        <v>401</v>
      </c>
      <c r="D59" s="500"/>
      <c r="E59" s="9" t="s">
        <v>60</v>
      </c>
      <c r="F59" s="499" t="s">
        <v>402</v>
      </c>
      <c r="G59" s="493">
        <v>12</v>
      </c>
      <c r="H59" s="498" t="s">
        <v>42</v>
      </c>
      <c r="I59" s="514">
        <v>0</v>
      </c>
      <c r="J59" s="495">
        <f t="shared" si="0"/>
        <v>0</v>
      </c>
    </row>
    <row r="60" spans="1:10" x14ac:dyDescent="0.2">
      <c r="A60" s="555" t="s">
        <v>1422</v>
      </c>
      <c r="B60" s="555"/>
      <c r="C60" s="555"/>
      <c r="D60" s="555"/>
      <c r="E60" s="555"/>
      <c r="F60" s="555"/>
      <c r="G60" s="555"/>
      <c r="H60" s="555"/>
      <c r="I60" s="555"/>
      <c r="J60" s="147">
        <f>SUM(J3+J51)</f>
        <v>0</v>
      </c>
    </row>
    <row r="61" spans="1:10" x14ac:dyDescent="0.2">
      <c r="A61" s="566" t="s">
        <v>1421</v>
      </c>
      <c r="B61" s="567"/>
      <c r="C61" s="567"/>
      <c r="D61" s="567"/>
      <c r="E61" s="567"/>
      <c r="F61" s="567"/>
      <c r="G61" s="567"/>
      <c r="H61" s="567"/>
      <c r="I61" s="568"/>
      <c r="J61" s="495">
        <f>J60</f>
        <v>0</v>
      </c>
    </row>
  </sheetData>
  <sheetProtection algorithmName="SHA-512" hashValue="3e2ZkJLdL9+bgugHybYC9vHOzMshLAE3r7oNmfrI3GIUR4xWZZ+gfS03aWAf43du8iA5FUi43kfuDwnQ2BhDcw==" saltValue="Y5DNHi5eddPePc58KsfifQ==" spinCount="100000" sheet="1" objects="1" scenarios="1"/>
  <protectedRanges>
    <protectedRange sqref="I4:I5" name="Vahemik1"/>
    <protectedRange sqref="I7:I50" name="Vahemik2"/>
    <protectedRange sqref="I52:I59" name="Vahemik3"/>
  </protectedRanges>
  <mergeCells count="2">
    <mergeCell ref="A60:I60"/>
    <mergeCell ref="A61:I61"/>
  </mergeCells>
  <pageMargins left="0.7" right="0.7" top="0.75" bottom="0.75" header="0.3" footer="0.3"/>
  <pageSetup paperSize="9" orientation="portrait" verticalDpi="0" r:id="rId1"/>
  <ignoredErrors>
    <ignoredError sqref="F36:F38" numberStoredAsText="1"/>
    <ignoredError sqref="A30:A50 A3:A29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19EF-18BF-45B2-A1CA-AEB15C99AD98}">
  <dimension ref="A1:M143"/>
  <sheetViews>
    <sheetView workbookViewId="0"/>
  </sheetViews>
  <sheetFormatPr defaultColWidth="9.140625" defaultRowHeight="12.75" x14ac:dyDescent="0.25"/>
  <cols>
    <col min="1" max="1" width="8.5703125" style="55" customWidth="1"/>
    <col min="2" max="2" width="63.5703125" style="55" customWidth="1"/>
    <col min="3" max="3" width="34.42578125" style="55" customWidth="1"/>
    <col min="4" max="4" width="14.140625" style="55" bestFit="1" customWidth="1"/>
    <col min="5" max="5" width="28.7109375" style="41" bestFit="1" customWidth="1"/>
    <col min="6" max="6" width="8.140625" style="44" bestFit="1" customWidth="1"/>
    <col min="7" max="7" width="6" style="55" bestFit="1" customWidth="1"/>
    <col min="8" max="8" width="14.7109375" style="132" customWidth="1"/>
    <col min="9" max="9" width="15.85546875" style="132" customWidth="1"/>
    <col min="10" max="13" width="9.140625" style="41"/>
    <col min="14" max="16384" width="9.140625" style="55"/>
  </cols>
  <sheetData>
    <row r="1" spans="1:9" x14ac:dyDescent="0.25">
      <c r="A1" s="130"/>
      <c r="B1" s="130" t="s">
        <v>1307</v>
      </c>
    </row>
    <row r="2" spans="1:9" s="39" customFormat="1" x14ac:dyDescent="0.2">
      <c r="B2" s="133" t="s">
        <v>1308</v>
      </c>
      <c r="C2" s="41"/>
      <c r="D2" s="41"/>
      <c r="E2" s="220"/>
      <c r="F2" s="220"/>
      <c r="G2" s="41"/>
    </row>
    <row r="3" spans="1:9" s="130" customFormat="1" x14ac:dyDescent="0.25">
      <c r="A3" s="137" t="s">
        <v>576</v>
      </c>
      <c r="B3" s="137" t="s">
        <v>180</v>
      </c>
      <c r="C3" s="137" t="s">
        <v>181</v>
      </c>
      <c r="D3" s="137" t="s">
        <v>54</v>
      </c>
      <c r="E3" s="137" t="s">
        <v>182</v>
      </c>
      <c r="F3" s="138" t="s">
        <v>55</v>
      </c>
      <c r="G3" s="139" t="s">
        <v>56</v>
      </c>
      <c r="H3" s="140" t="s">
        <v>169</v>
      </c>
      <c r="I3" s="140" t="s">
        <v>575</v>
      </c>
    </row>
    <row r="4" spans="1:9" x14ac:dyDescent="0.25">
      <c r="A4" s="60">
        <v>1</v>
      </c>
      <c r="B4" s="141" t="s">
        <v>184</v>
      </c>
      <c r="C4" s="57"/>
      <c r="D4" s="57"/>
      <c r="E4" s="58"/>
      <c r="F4" s="59"/>
      <c r="G4" s="57"/>
      <c r="H4" s="109"/>
      <c r="I4" s="109">
        <f>SUM(I5:I81)</f>
        <v>0</v>
      </c>
    </row>
    <row r="5" spans="1:9" x14ac:dyDescent="0.25">
      <c r="A5" s="7" t="s">
        <v>185</v>
      </c>
      <c r="B5" s="5" t="s">
        <v>186</v>
      </c>
      <c r="C5" s="8"/>
      <c r="D5" s="9" t="s">
        <v>60</v>
      </c>
      <c r="E5" s="5" t="s">
        <v>187</v>
      </c>
      <c r="F5" s="13">
        <v>2</v>
      </c>
      <c r="G5" s="3" t="s">
        <v>42</v>
      </c>
      <c r="H5" s="142">
        <v>0</v>
      </c>
      <c r="I5" s="143">
        <f>F5*H5</f>
        <v>0</v>
      </c>
    </row>
    <row r="6" spans="1:9" x14ac:dyDescent="0.25">
      <c r="A6" s="7" t="s">
        <v>188</v>
      </c>
      <c r="B6" s="5" t="s">
        <v>189</v>
      </c>
      <c r="C6" s="8"/>
      <c r="D6" s="9" t="s">
        <v>60</v>
      </c>
      <c r="E6" s="5" t="s">
        <v>190</v>
      </c>
      <c r="F6" s="13">
        <v>2</v>
      </c>
      <c r="G6" s="3" t="s">
        <v>42</v>
      </c>
      <c r="H6" s="142">
        <v>0</v>
      </c>
      <c r="I6" s="143">
        <f t="shared" ref="I6:I69" si="0">F6*H6</f>
        <v>0</v>
      </c>
    </row>
    <row r="7" spans="1:9" x14ac:dyDescent="0.25">
      <c r="A7" s="7" t="s">
        <v>191</v>
      </c>
      <c r="B7" s="5" t="s">
        <v>192</v>
      </c>
      <c r="C7" s="8"/>
      <c r="D7" s="9" t="s">
        <v>60</v>
      </c>
      <c r="E7" s="5" t="s">
        <v>193</v>
      </c>
      <c r="F7" s="13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5">
      <c r="A8" s="7" t="s">
        <v>194</v>
      </c>
      <c r="B8" s="5" t="s">
        <v>195</v>
      </c>
      <c r="C8" s="8"/>
      <c r="D8" s="9" t="s">
        <v>60</v>
      </c>
      <c r="E8" s="5" t="s">
        <v>196</v>
      </c>
      <c r="F8" s="13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5">
      <c r="A9" s="7" t="s">
        <v>197</v>
      </c>
      <c r="B9" s="5" t="s">
        <v>198</v>
      </c>
      <c r="C9" s="8"/>
      <c r="D9" s="9" t="s">
        <v>60</v>
      </c>
      <c r="E9" s="5" t="s">
        <v>199</v>
      </c>
      <c r="F9" s="13">
        <v>1</v>
      </c>
      <c r="G9" s="3" t="s">
        <v>42</v>
      </c>
      <c r="H9" s="142">
        <v>0</v>
      </c>
      <c r="I9" s="143">
        <f t="shared" si="0"/>
        <v>0</v>
      </c>
    </row>
    <row r="10" spans="1:9" x14ac:dyDescent="0.25">
      <c r="A10" s="7" t="s">
        <v>200</v>
      </c>
      <c r="B10" s="5" t="s">
        <v>201</v>
      </c>
      <c r="C10" s="8"/>
      <c r="D10" s="9" t="s">
        <v>60</v>
      </c>
      <c r="E10" s="5" t="s">
        <v>202</v>
      </c>
      <c r="F10" s="13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5">
      <c r="A11" s="7" t="s">
        <v>203</v>
      </c>
      <c r="B11" s="5" t="s">
        <v>204</v>
      </c>
      <c r="C11" s="8"/>
      <c r="D11" s="9" t="s">
        <v>60</v>
      </c>
      <c r="E11" s="5" t="s">
        <v>205</v>
      </c>
      <c r="F11" s="13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5">
      <c r="A12" s="7" t="s">
        <v>206</v>
      </c>
      <c r="B12" s="8" t="s">
        <v>207</v>
      </c>
      <c r="C12" s="5" t="s">
        <v>208</v>
      </c>
      <c r="D12" s="9" t="s">
        <v>60</v>
      </c>
      <c r="E12" s="8" t="s">
        <v>72</v>
      </c>
      <c r="F12" s="6">
        <v>5</v>
      </c>
      <c r="G12" s="7" t="s">
        <v>61</v>
      </c>
      <c r="H12" s="142">
        <v>0</v>
      </c>
      <c r="I12" s="143">
        <f t="shared" si="0"/>
        <v>0</v>
      </c>
    </row>
    <row r="13" spans="1:9" x14ac:dyDescent="0.25">
      <c r="A13" s="7" t="s">
        <v>209</v>
      </c>
      <c r="B13" s="8" t="s">
        <v>210</v>
      </c>
      <c r="C13" s="8" t="s">
        <v>211</v>
      </c>
      <c r="D13" s="4" t="s">
        <v>76</v>
      </c>
      <c r="E13" s="8" t="s">
        <v>212</v>
      </c>
      <c r="F13" s="6">
        <v>100</v>
      </c>
      <c r="G13" s="7" t="s">
        <v>61</v>
      </c>
      <c r="H13" s="142">
        <v>0</v>
      </c>
      <c r="I13" s="143">
        <f t="shared" si="0"/>
        <v>0</v>
      </c>
    </row>
    <row r="14" spans="1:9" x14ac:dyDescent="0.25">
      <c r="A14" s="7" t="s">
        <v>213</v>
      </c>
      <c r="B14" s="8" t="s">
        <v>126</v>
      </c>
      <c r="C14" s="8" t="s">
        <v>214</v>
      </c>
      <c r="D14" s="4" t="s">
        <v>76</v>
      </c>
      <c r="E14" s="8" t="s">
        <v>215</v>
      </c>
      <c r="F14" s="6">
        <v>2</v>
      </c>
      <c r="G14" s="7" t="s">
        <v>61</v>
      </c>
      <c r="H14" s="142">
        <v>0</v>
      </c>
      <c r="I14" s="143">
        <f t="shared" si="0"/>
        <v>0</v>
      </c>
    </row>
    <row r="15" spans="1:9" x14ac:dyDescent="0.25">
      <c r="A15" s="7" t="s">
        <v>216</v>
      </c>
      <c r="B15" s="8" t="s">
        <v>217</v>
      </c>
      <c r="C15" s="8" t="s">
        <v>218</v>
      </c>
      <c r="D15" s="4" t="s">
        <v>76</v>
      </c>
      <c r="E15" s="8" t="s">
        <v>219</v>
      </c>
      <c r="F15" s="6">
        <v>176</v>
      </c>
      <c r="G15" s="7" t="s">
        <v>61</v>
      </c>
      <c r="H15" s="142">
        <v>0</v>
      </c>
      <c r="I15" s="143">
        <f t="shared" si="0"/>
        <v>0</v>
      </c>
    </row>
    <row r="16" spans="1:9" ht="63.75" x14ac:dyDescent="0.25">
      <c r="A16" s="7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6">
        <v>1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5">
      <c r="A17" s="7" t="s">
        <v>225</v>
      </c>
      <c r="B17" s="12" t="s">
        <v>226</v>
      </c>
      <c r="C17" s="5" t="s">
        <v>64</v>
      </c>
      <c r="D17" s="9" t="s">
        <v>60</v>
      </c>
      <c r="E17" s="5" t="s">
        <v>63</v>
      </c>
      <c r="F17" s="6">
        <v>1</v>
      </c>
      <c r="G17" s="7" t="s">
        <v>61</v>
      </c>
      <c r="H17" s="142">
        <v>0</v>
      </c>
      <c r="I17" s="143">
        <f t="shared" si="0"/>
        <v>0</v>
      </c>
    </row>
    <row r="18" spans="1:9" s="144" customFormat="1" ht="63.75" x14ac:dyDescent="0.25">
      <c r="A18" s="7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63.75" x14ac:dyDescent="0.25">
      <c r="A19" s="7" t="s">
        <v>230</v>
      </c>
      <c r="B19" s="12" t="s">
        <v>231</v>
      </c>
      <c r="C19" s="5" t="s">
        <v>232</v>
      </c>
      <c r="D19" s="9" t="s">
        <v>60</v>
      </c>
      <c r="E19" s="5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25.5" x14ac:dyDescent="0.25">
      <c r="A20" s="7" t="s">
        <v>233</v>
      </c>
      <c r="B20" s="12" t="s">
        <v>234</v>
      </c>
      <c r="C20" s="5" t="s">
        <v>235</v>
      </c>
      <c r="D20" s="9" t="s">
        <v>60</v>
      </c>
      <c r="E20" s="5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38.25" x14ac:dyDescent="0.25">
      <c r="A21" s="7" t="s">
        <v>236</v>
      </c>
      <c r="B21" s="12" t="s">
        <v>237</v>
      </c>
      <c r="C21" s="5" t="s">
        <v>238</v>
      </c>
      <c r="D21" s="9" t="s">
        <v>60</v>
      </c>
      <c r="E21" s="5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38.25" x14ac:dyDescent="0.25">
      <c r="A22" s="7" t="s">
        <v>239</v>
      </c>
      <c r="B22" s="12" t="s">
        <v>240</v>
      </c>
      <c r="C22" s="5" t="s">
        <v>241</v>
      </c>
      <c r="D22" s="9" t="s">
        <v>60</v>
      </c>
      <c r="E22" s="5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51" x14ac:dyDescent="0.25">
      <c r="A23" s="7" t="s">
        <v>242</v>
      </c>
      <c r="B23" s="12" t="s">
        <v>243</v>
      </c>
      <c r="C23" s="12" t="s">
        <v>244</v>
      </c>
      <c r="D23" s="9" t="s">
        <v>60</v>
      </c>
      <c r="E23" s="5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51" x14ac:dyDescent="0.25">
      <c r="A24" s="7" t="s">
        <v>245</v>
      </c>
      <c r="B24" s="12" t="s">
        <v>246</v>
      </c>
      <c r="C24" s="5" t="s">
        <v>247</v>
      </c>
      <c r="D24" s="9" t="s">
        <v>60</v>
      </c>
      <c r="E24" s="5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5">
      <c r="A25" s="7" t="s">
        <v>248</v>
      </c>
      <c r="B25" s="12" t="s">
        <v>249</v>
      </c>
      <c r="C25" s="5" t="s">
        <v>250</v>
      </c>
      <c r="D25" s="9" t="s">
        <v>60</v>
      </c>
      <c r="E25" s="5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5">
      <c r="A26" s="7" t="s">
        <v>251</v>
      </c>
      <c r="B26" s="8" t="s">
        <v>252</v>
      </c>
      <c r="C26" s="8" t="s">
        <v>92</v>
      </c>
      <c r="D26" s="9" t="s">
        <v>60</v>
      </c>
      <c r="E26" s="5" t="s">
        <v>92</v>
      </c>
      <c r="F26" s="14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5">
      <c r="A27" s="7" t="s">
        <v>253</v>
      </c>
      <c r="B27" s="8" t="s">
        <v>254</v>
      </c>
      <c r="C27" s="8" t="s">
        <v>255</v>
      </c>
      <c r="D27" s="15" t="s">
        <v>76</v>
      </c>
      <c r="E27" s="8" t="s">
        <v>256</v>
      </c>
      <c r="F27" s="6">
        <v>1</v>
      </c>
      <c r="G27" s="7" t="s">
        <v>61</v>
      </c>
      <c r="H27" s="142">
        <v>0</v>
      </c>
      <c r="I27" s="143">
        <f t="shared" si="0"/>
        <v>0</v>
      </c>
    </row>
    <row r="28" spans="1:9" x14ac:dyDescent="0.25">
      <c r="A28" s="7" t="s">
        <v>257</v>
      </c>
      <c r="B28" s="16" t="s">
        <v>258</v>
      </c>
      <c r="C28" s="16" t="s">
        <v>94</v>
      </c>
      <c r="D28" s="9" t="s">
        <v>60</v>
      </c>
      <c r="E28" s="16" t="s">
        <v>94</v>
      </c>
      <c r="F28" s="14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5">
      <c r="A29" s="7" t="s">
        <v>259</v>
      </c>
      <c r="B29" s="8" t="s">
        <v>260</v>
      </c>
      <c r="C29" s="8" t="s">
        <v>261</v>
      </c>
      <c r="D29" s="9" t="s">
        <v>60</v>
      </c>
      <c r="E29" s="8" t="s">
        <v>261</v>
      </c>
      <c r="F29" s="6">
        <v>1</v>
      </c>
      <c r="G29" s="7" t="s">
        <v>61</v>
      </c>
      <c r="H29" s="142">
        <v>0</v>
      </c>
      <c r="I29" s="143">
        <f t="shared" si="0"/>
        <v>0</v>
      </c>
    </row>
    <row r="30" spans="1:9" x14ac:dyDescent="0.25">
      <c r="A30" s="7" t="s">
        <v>262</v>
      </c>
      <c r="B30" s="16" t="s">
        <v>263</v>
      </c>
      <c r="C30" s="8" t="s">
        <v>264</v>
      </c>
      <c r="D30" s="9" t="s">
        <v>60</v>
      </c>
      <c r="E30" s="8" t="s">
        <v>264</v>
      </c>
      <c r="F30" s="6">
        <v>1</v>
      </c>
      <c r="G30" s="7" t="s">
        <v>61</v>
      </c>
      <c r="H30" s="142">
        <v>0</v>
      </c>
      <c r="I30" s="143">
        <f t="shared" si="0"/>
        <v>0</v>
      </c>
    </row>
    <row r="31" spans="1:9" x14ac:dyDescent="0.25">
      <c r="A31" s="7" t="s">
        <v>265</v>
      </c>
      <c r="B31" s="16" t="s">
        <v>266</v>
      </c>
      <c r="C31" s="8" t="s">
        <v>267</v>
      </c>
      <c r="D31" s="9" t="s">
        <v>60</v>
      </c>
      <c r="E31" s="8" t="s">
        <v>267</v>
      </c>
      <c r="F31" s="6">
        <v>3</v>
      </c>
      <c r="G31" s="7" t="s">
        <v>61</v>
      </c>
      <c r="H31" s="142">
        <v>0</v>
      </c>
      <c r="I31" s="143">
        <f t="shared" si="0"/>
        <v>0</v>
      </c>
    </row>
    <row r="32" spans="1:9" x14ac:dyDescent="0.25">
      <c r="A32" s="7" t="s">
        <v>269</v>
      </c>
      <c r="B32" s="8" t="s">
        <v>270</v>
      </c>
      <c r="C32" s="8" t="s">
        <v>83</v>
      </c>
      <c r="D32" s="4" t="s">
        <v>76</v>
      </c>
      <c r="E32" s="8" t="s">
        <v>271</v>
      </c>
      <c r="F32" s="6">
        <v>1</v>
      </c>
      <c r="G32" s="7" t="s">
        <v>61</v>
      </c>
      <c r="H32" s="142">
        <v>0</v>
      </c>
      <c r="I32" s="143">
        <f t="shared" si="0"/>
        <v>0</v>
      </c>
    </row>
    <row r="33" spans="1:9" x14ac:dyDescent="0.25">
      <c r="A33" s="7" t="s">
        <v>272</v>
      </c>
      <c r="B33" s="8" t="s">
        <v>273</v>
      </c>
      <c r="C33" s="8" t="s">
        <v>84</v>
      </c>
      <c r="D33" s="4" t="s">
        <v>76</v>
      </c>
      <c r="E33" s="8" t="s">
        <v>274</v>
      </c>
      <c r="F33" s="6">
        <v>20</v>
      </c>
      <c r="G33" s="7" t="s">
        <v>61</v>
      </c>
      <c r="H33" s="142">
        <v>0</v>
      </c>
      <c r="I33" s="143">
        <f t="shared" si="0"/>
        <v>0</v>
      </c>
    </row>
    <row r="34" spans="1:9" x14ac:dyDescent="0.25">
      <c r="A34" s="7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6">
        <v>4</v>
      </c>
      <c r="G34" s="6" t="s">
        <v>61</v>
      </c>
      <c r="H34" s="142">
        <v>0</v>
      </c>
      <c r="I34" s="143">
        <f t="shared" si="0"/>
        <v>0</v>
      </c>
    </row>
    <row r="35" spans="1:9" x14ac:dyDescent="0.25">
      <c r="A35" s="7" t="s">
        <v>280</v>
      </c>
      <c r="B35" s="8" t="s">
        <v>126</v>
      </c>
      <c r="C35" s="8" t="s">
        <v>82</v>
      </c>
      <c r="D35" s="4" t="s">
        <v>76</v>
      </c>
      <c r="E35" s="8" t="s">
        <v>281</v>
      </c>
      <c r="F35" s="6">
        <v>1</v>
      </c>
      <c r="G35" s="7" t="s">
        <v>61</v>
      </c>
      <c r="H35" s="142">
        <v>0</v>
      </c>
      <c r="I35" s="143">
        <f t="shared" si="0"/>
        <v>0</v>
      </c>
    </row>
    <row r="36" spans="1:9" x14ac:dyDescent="0.25">
      <c r="A36" s="7" t="s">
        <v>282</v>
      </c>
      <c r="B36" s="8" t="s">
        <v>79</v>
      </c>
      <c r="C36" s="8" t="s">
        <v>283</v>
      </c>
      <c r="D36" s="4" t="s">
        <v>76</v>
      </c>
      <c r="E36" s="8" t="s">
        <v>284</v>
      </c>
      <c r="F36" s="6">
        <v>2</v>
      </c>
      <c r="G36" s="7" t="s">
        <v>61</v>
      </c>
      <c r="H36" s="142">
        <v>0</v>
      </c>
      <c r="I36" s="143">
        <f t="shared" si="0"/>
        <v>0</v>
      </c>
    </row>
    <row r="37" spans="1:9" x14ac:dyDescent="0.25">
      <c r="A37" s="7" t="s">
        <v>285</v>
      </c>
      <c r="B37" s="8" t="s">
        <v>79</v>
      </c>
      <c r="C37" s="8" t="s">
        <v>286</v>
      </c>
      <c r="D37" s="4" t="s">
        <v>76</v>
      </c>
      <c r="E37" s="8" t="s">
        <v>287</v>
      </c>
      <c r="F37" s="6">
        <v>2</v>
      </c>
      <c r="G37" s="7" t="s">
        <v>61</v>
      </c>
      <c r="H37" s="142">
        <v>0</v>
      </c>
      <c r="I37" s="143">
        <f t="shared" si="0"/>
        <v>0</v>
      </c>
    </row>
    <row r="38" spans="1:9" x14ac:dyDescent="0.25">
      <c r="A38" s="7" t="s">
        <v>288</v>
      </c>
      <c r="B38" s="8" t="s">
        <v>79</v>
      </c>
      <c r="C38" s="8" t="s">
        <v>289</v>
      </c>
      <c r="D38" s="4" t="s">
        <v>76</v>
      </c>
      <c r="E38" s="17">
        <v>1985600000</v>
      </c>
      <c r="F38" s="14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5">
      <c r="A39" s="7" t="s">
        <v>290</v>
      </c>
      <c r="B39" s="8" t="s">
        <v>291</v>
      </c>
      <c r="C39" s="8" t="s">
        <v>292</v>
      </c>
      <c r="D39" s="4" t="s">
        <v>76</v>
      </c>
      <c r="E39" s="8" t="s">
        <v>293</v>
      </c>
      <c r="F39" s="6">
        <v>1</v>
      </c>
      <c r="G39" s="7" t="s">
        <v>61</v>
      </c>
      <c r="H39" s="142">
        <v>0</v>
      </c>
      <c r="I39" s="143">
        <f t="shared" si="0"/>
        <v>0</v>
      </c>
    </row>
    <row r="40" spans="1:9" x14ac:dyDescent="0.25">
      <c r="A40" s="7" t="s">
        <v>294</v>
      </c>
      <c r="B40" s="8" t="s">
        <v>295</v>
      </c>
      <c r="C40" s="8" t="s">
        <v>296</v>
      </c>
      <c r="D40" s="4" t="s">
        <v>76</v>
      </c>
      <c r="E40" s="8" t="s">
        <v>297</v>
      </c>
      <c r="F40" s="6">
        <v>5</v>
      </c>
      <c r="G40" s="7" t="s">
        <v>61</v>
      </c>
      <c r="H40" s="142">
        <v>0</v>
      </c>
      <c r="I40" s="143">
        <f t="shared" si="0"/>
        <v>0</v>
      </c>
    </row>
    <row r="41" spans="1:9" x14ac:dyDescent="0.25">
      <c r="A41" s="7" t="s">
        <v>298</v>
      </c>
      <c r="B41" s="8" t="s">
        <v>79</v>
      </c>
      <c r="C41" s="8" t="s">
        <v>299</v>
      </c>
      <c r="D41" s="4" t="s">
        <v>76</v>
      </c>
      <c r="E41" s="17">
        <v>1527620000</v>
      </c>
      <c r="F41" s="14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5">
      <c r="A42" s="7" t="s">
        <v>300</v>
      </c>
      <c r="B42" s="8" t="s">
        <v>79</v>
      </c>
      <c r="C42" s="8" t="s">
        <v>301</v>
      </c>
      <c r="D42" s="4" t="s">
        <v>76</v>
      </c>
      <c r="E42" s="17">
        <v>1527890000</v>
      </c>
      <c r="F42" s="14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5">
      <c r="A43" s="7" t="s">
        <v>302</v>
      </c>
      <c r="B43" s="8" t="s">
        <v>126</v>
      </c>
      <c r="C43" s="8" t="s">
        <v>303</v>
      </c>
      <c r="D43" s="4" t="s">
        <v>76</v>
      </c>
      <c r="E43" s="8" t="s">
        <v>304</v>
      </c>
      <c r="F43" s="6">
        <v>1</v>
      </c>
      <c r="G43" s="7" t="s">
        <v>61</v>
      </c>
      <c r="H43" s="142">
        <v>0</v>
      </c>
      <c r="I43" s="143">
        <f t="shared" si="0"/>
        <v>0</v>
      </c>
    </row>
    <row r="44" spans="1:9" ht="25.5" x14ac:dyDescent="0.25">
      <c r="A44" s="7" t="s">
        <v>305</v>
      </c>
      <c r="B44" s="8" t="s">
        <v>306</v>
      </c>
      <c r="C44" s="8" t="s">
        <v>99</v>
      </c>
      <c r="D44" s="18" t="s">
        <v>100</v>
      </c>
      <c r="E44" s="8" t="s">
        <v>307</v>
      </c>
      <c r="F44" s="6">
        <v>1</v>
      </c>
      <c r="G44" s="7" t="s">
        <v>61</v>
      </c>
      <c r="H44" s="142">
        <v>0</v>
      </c>
      <c r="I44" s="143">
        <f t="shared" si="0"/>
        <v>0</v>
      </c>
    </row>
    <row r="45" spans="1:9" ht="25.5" x14ac:dyDescent="0.25">
      <c r="A45" s="7" t="s">
        <v>308</v>
      </c>
      <c r="B45" s="8" t="s">
        <v>309</v>
      </c>
      <c r="C45" s="8" t="s">
        <v>101</v>
      </c>
      <c r="D45" s="18" t="s">
        <v>100</v>
      </c>
      <c r="E45" s="8" t="s">
        <v>310</v>
      </c>
      <c r="F45" s="6">
        <v>1</v>
      </c>
      <c r="G45" s="7" t="s">
        <v>61</v>
      </c>
      <c r="H45" s="142">
        <v>0</v>
      </c>
      <c r="I45" s="143">
        <f t="shared" si="0"/>
        <v>0</v>
      </c>
    </row>
    <row r="46" spans="1:9" ht="25.5" x14ac:dyDescent="0.25">
      <c r="A46" s="7" t="s">
        <v>311</v>
      </c>
      <c r="B46" s="15" t="s">
        <v>312</v>
      </c>
      <c r="C46" s="19" t="s">
        <v>313</v>
      </c>
      <c r="D46" s="18" t="s">
        <v>100</v>
      </c>
      <c r="E46" s="17">
        <v>2910119</v>
      </c>
      <c r="F46" s="6">
        <v>1</v>
      </c>
      <c r="G46" s="6" t="s">
        <v>61</v>
      </c>
      <c r="H46" s="142">
        <v>0</v>
      </c>
      <c r="I46" s="143">
        <f t="shared" si="0"/>
        <v>0</v>
      </c>
    </row>
    <row r="47" spans="1:9" ht="25.5" x14ac:dyDescent="0.25">
      <c r="A47" s="7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6">
        <v>1</v>
      </c>
      <c r="G47" s="6" t="s">
        <v>61</v>
      </c>
      <c r="H47" s="142">
        <v>0</v>
      </c>
      <c r="I47" s="143">
        <f t="shared" si="0"/>
        <v>0</v>
      </c>
    </row>
    <row r="48" spans="1:9" x14ac:dyDescent="0.25">
      <c r="A48" s="7" t="s">
        <v>317</v>
      </c>
      <c r="B48" s="8" t="s">
        <v>318</v>
      </c>
      <c r="C48" s="8" t="s">
        <v>103</v>
      </c>
      <c r="D48" s="9" t="s">
        <v>60</v>
      </c>
      <c r="E48" s="8" t="s">
        <v>103</v>
      </c>
      <c r="F48" s="6">
        <v>2</v>
      </c>
      <c r="G48" s="7" t="s">
        <v>61</v>
      </c>
      <c r="H48" s="142">
        <v>0</v>
      </c>
      <c r="I48" s="143">
        <f t="shared" si="0"/>
        <v>0</v>
      </c>
    </row>
    <row r="49" spans="1:9" x14ac:dyDescent="0.25">
      <c r="A49" s="7" t="s">
        <v>319</v>
      </c>
      <c r="B49" s="16" t="s">
        <v>320</v>
      </c>
      <c r="C49" s="16" t="s">
        <v>321</v>
      </c>
      <c r="D49" s="9" t="s">
        <v>60</v>
      </c>
      <c r="E49" s="16" t="s">
        <v>321</v>
      </c>
      <c r="F49" s="6">
        <v>2</v>
      </c>
      <c r="G49" s="7" t="s">
        <v>61</v>
      </c>
      <c r="H49" s="142">
        <v>0</v>
      </c>
      <c r="I49" s="143">
        <f t="shared" si="0"/>
        <v>0</v>
      </c>
    </row>
    <row r="50" spans="1:9" x14ac:dyDescent="0.25">
      <c r="A50" s="7" t="s">
        <v>322</v>
      </c>
      <c r="B50" s="8" t="s">
        <v>126</v>
      </c>
      <c r="C50" s="8" t="s">
        <v>119</v>
      </c>
      <c r="D50" s="4" t="s">
        <v>76</v>
      </c>
      <c r="E50" s="8" t="s">
        <v>323</v>
      </c>
      <c r="F50" s="6">
        <v>4</v>
      </c>
      <c r="G50" s="7" t="s">
        <v>61</v>
      </c>
      <c r="H50" s="142">
        <v>0</v>
      </c>
      <c r="I50" s="143">
        <f t="shared" si="0"/>
        <v>0</v>
      </c>
    </row>
    <row r="51" spans="1:9" x14ac:dyDescent="0.25">
      <c r="A51" s="7" t="s">
        <v>324</v>
      </c>
      <c r="B51" s="8" t="s">
        <v>325</v>
      </c>
      <c r="C51" s="8" t="s">
        <v>326</v>
      </c>
      <c r="D51" s="4" t="s">
        <v>76</v>
      </c>
      <c r="E51" s="8" t="s">
        <v>327</v>
      </c>
      <c r="F51" s="6">
        <v>4</v>
      </c>
      <c r="G51" s="7" t="s">
        <v>61</v>
      </c>
      <c r="H51" s="142">
        <v>0</v>
      </c>
      <c r="I51" s="143">
        <f t="shared" si="0"/>
        <v>0</v>
      </c>
    </row>
    <row r="52" spans="1:9" x14ac:dyDescent="0.25">
      <c r="A52" s="7" t="s">
        <v>328</v>
      </c>
      <c r="B52" s="8" t="s">
        <v>329</v>
      </c>
      <c r="C52" s="8" t="s">
        <v>122</v>
      </c>
      <c r="D52" s="4" t="s">
        <v>76</v>
      </c>
      <c r="E52" s="8" t="s">
        <v>330</v>
      </c>
      <c r="F52" s="6">
        <v>8</v>
      </c>
      <c r="G52" s="7" t="s">
        <v>61</v>
      </c>
      <c r="H52" s="142">
        <v>0</v>
      </c>
      <c r="I52" s="143">
        <f t="shared" si="0"/>
        <v>0</v>
      </c>
    </row>
    <row r="53" spans="1:9" x14ac:dyDescent="0.25">
      <c r="A53" s="7" t="s">
        <v>331</v>
      </c>
      <c r="B53" s="8" t="s">
        <v>126</v>
      </c>
      <c r="C53" s="8" t="s">
        <v>125</v>
      </c>
      <c r="D53" s="4" t="s">
        <v>76</v>
      </c>
      <c r="E53" s="8" t="s">
        <v>332</v>
      </c>
      <c r="F53" s="6">
        <v>8</v>
      </c>
      <c r="G53" s="7" t="s">
        <v>61</v>
      </c>
      <c r="H53" s="142">
        <v>0</v>
      </c>
      <c r="I53" s="143">
        <f t="shared" si="0"/>
        <v>0</v>
      </c>
    </row>
    <row r="54" spans="1:9" x14ac:dyDescent="0.25">
      <c r="A54" s="7" t="s">
        <v>333</v>
      </c>
      <c r="B54" s="8" t="s">
        <v>334</v>
      </c>
      <c r="C54" s="8" t="s">
        <v>335</v>
      </c>
      <c r="D54" s="4" t="s">
        <v>100</v>
      </c>
      <c r="E54" s="8" t="s">
        <v>336</v>
      </c>
      <c r="F54" s="6">
        <v>8</v>
      </c>
      <c r="G54" s="7" t="s">
        <v>61</v>
      </c>
      <c r="H54" s="142">
        <v>0</v>
      </c>
      <c r="I54" s="143">
        <f t="shared" si="0"/>
        <v>0</v>
      </c>
    </row>
    <row r="55" spans="1:9" x14ac:dyDescent="0.25">
      <c r="A55" s="7" t="s">
        <v>337</v>
      </c>
      <c r="B55" s="8" t="s">
        <v>338</v>
      </c>
      <c r="C55" s="8" t="s">
        <v>111</v>
      </c>
      <c r="D55" s="4" t="s">
        <v>76</v>
      </c>
      <c r="E55" s="8" t="s">
        <v>339</v>
      </c>
      <c r="F55" s="6">
        <v>3</v>
      </c>
      <c r="G55" s="7" t="s">
        <v>61</v>
      </c>
      <c r="H55" s="142">
        <v>0</v>
      </c>
      <c r="I55" s="143">
        <f t="shared" si="0"/>
        <v>0</v>
      </c>
    </row>
    <row r="56" spans="1:9" ht="25.5" x14ac:dyDescent="0.25">
      <c r="A56" s="7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14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5">
      <c r="A57" s="7" t="s">
        <v>342</v>
      </c>
      <c r="B57" s="8" t="s">
        <v>343</v>
      </c>
      <c r="C57" s="8" t="s">
        <v>97</v>
      </c>
      <c r="D57" s="9" t="s">
        <v>60</v>
      </c>
      <c r="E57" s="8" t="s">
        <v>97</v>
      </c>
      <c r="F57" s="6">
        <v>1</v>
      </c>
      <c r="G57" s="7" t="s">
        <v>61</v>
      </c>
      <c r="H57" s="142">
        <v>0</v>
      </c>
      <c r="I57" s="143">
        <f t="shared" si="0"/>
        <v>0</v>
      </c>
    </row>
    <row r="58" spans="1:9" x14ac:dyDescent="0.25">
      <c r="A58" s="7" t="s">
        <v>344</v>
      </c>
      <c r="B58" s="8" t="s">
        <v>345</v>
      </c>
      <c r="C58" s="8" t="s">
        <v>120</v>
      </c>
      <c r="D58" s="4" t="s">
        <v>76</v>
      </c>
      <c r="E58" s="8" t="s">
        <v>346</v>
      </c>
      <c r="F58" s="6">
        <v>72</v>
      </c>
      <c r="G58" s="7" t="s">
        <v>61</v>
      </c>
      <c r="H58" s="142">
        <v>0</v>
      </c>
      <c r="I58" s="143">
        <f t="shared" si="0"/>
        <v>0</v>
      </c>
    </row>
    <row r="59" spans="1:9" x14ac:dyDescent="0.25">
      <c r="A59" s="7" t="s">
        <v>348</v>
      </c>
      <c r="B59" s="8" t="s">
        <v>349</v>
      </c>
      <c r="C59" s="8" t="s">
        <v>350</v>
      </c>
      <c r="D59" s="4" t="s">
        <v>76</v>
      </c>
      <c r="E59" s="8" t="s">
        <v>351</v>
      </c>
      <c r="F59" s="6">
        <v>11</v>
      </c>
      <c r="G59" s="7" t="s">
        <v>61</v>
      </c>
      <c r="H59" s="142">
        <v>0</v>
      </c>
      <c r="I59" s="143">
        <f t="shared" si="0"/>
        <v>0</v>
      </c>
    </row>
    <row r="60" spans="1:9" x14ac:dyDescent="0.25">
      <c r="A60" s="7" t="s">
        <v>353</v>
      </c>
      <c r="B60" s="8" t="s">
        <v>210</v>
      </c>
      <c r="C60" s="8" t="s">
        <v>130</v>
      </c>
      <c r="D60" s="4" t="s">
        <v>76</v>
      </c>
      <c r="E60" s="8" t="s">
        <v>129</v>
      </c>
      <c r="F60" s="6">
        <v>54</v>
      </c>
      <c r="G60" s="7" t="s">
        <v>61</v>
      </c>
      <c r="H60" s="142">
        <v>0</v>
      </c>
      <c r="I60" s="143">
        <f t="shared" si="0"/>
        <v>0</v>
      </c>
    </row>
    <row r="61" spans="1:9" x14ac:dyDescent="0.25">
      <c r="A61" s="7" t="s">
        <v>355</v>
      </c>
      <c r="B61" s="8" t="s">
        <v>126</v>
      </c>
      <c r="C61" s="8" t="s">
        <v>131</v>
      </c>
      <c r="D61" s="4" t="s">
        <v>76</v>
      </c>
      <c r="E61" s="8" t="s">
        <v>356</v>
      </c>
      <c r="F61" s="6">
        <v>54</v>
      </c>
      <c r="G61" s="7" t="s">
        <v>61</v>
      </c>
      <c r="H61" s="142">
        <v>0</v>
      </c>
      <c r="I61" s="143">
        <f t="shared" si="0"/>
        <v>0</v>
      </c>
    </row>
    <row r="62" spans="1:9" x14ac:dyDescent="0.25">
      <c r="A62" s="7" t="s">
        <v>357</v>
      </c>
      <c r="B62" s="8" t="s">
        <v>210</v>
      </c>
      <c r="C62" s="8" t="s">
        <v>136</v>
      </c>
      <c r="D62" s="4" t="s">
        <v>76</v>
      </c>
      <c r="E62" s="8" t="s">
        <v>358</v>
      </c>
      <c r="F62" s="6">
        <v>6</v>
      </c>
      <c r="G62" s="7" t="s">
        <v>61</v>
      </c>
      <c r="H62" s="142">
        <v>0</v>
      </c>
      <c r="I62" s="143">
        <f t="shared" si="0"/>
        <v>0</v>
      </c>
    </row>
    <row r="63" spans="1:9" x14ac:dyDescent="0.25">
      <c r="A63" s="7" t="s">
        <v>360</v>
      </c>
      <c r="B63" s="8" t="s">
        <v>126</v>
      </c>
      <c r="C63" s="8" t="s">
        <v>138</v>
      </c>
      <c r="D63" s="4" t="s">
        <v>76</v>
      </c>
      <c r="E63" s="8" t="s">
        <v>361</v>
      </c>
      <c r="F63" s="6">
        <v>3</v>
      </c>
      <c r="G63" s="7" t="s">
        <v>61</v>
      </c>
      <c r="H63" s="142">
        <v>0</v>
      </c>
      <c r="I63" s="143">
        <f t="shared" si="0"/>
        <v>0</v>
      </c>
    </row>
    <row r="64" spans="1:9" x14ac:dyDescent="0.25">
      <c r="A64" s="7" t="s">
        <v>362</v>
      </c>
      <c r="B64" s="8" t="s">
        <v>79</v>
      </c>
      <c r="C64" s="8" t="s">
        <v>145</v>
      </c>
      <c r="D64" s="4" t="s">
        <v>76</v>
      </c>
      <c r="E64" s="8" t="s">
        <v>363</v>
      </c>
      <c r="F64" s="6">
        <v>3</v>
      </c>
      <c r="G64" s="7" t="s">
        <v>61</v>
      </c>
      <c r="H64" s="142">
        <v>0</v>
      </c>
      <c r="I64" s="143">
        <f t="shared" si="0"/>
        <v>0</v>
      </c>
    </row>
    <row r="65" spans="1:9" x14ac:dyDescent="0.25">
      <c r="A65" s="7" t="s">
        <v>364</v>
      </c>
      <c r="B65" s="8" t="s">
        <v>210</v>
      </c>
      <c r="C65" s="8" t="s">
        <v>141</v>
      </c>
      <c r="D65" s="4" t="s">
        <v>76</v>
      </c>
      <c r="E65" s="8" t="s">
        <v>140</v>
      </c>
      <c r="F65" s="6">
        <v>4</v>
      </c>
      <c r="G65" s="7" t="s">
        <v>61</v>
      </c>
      <c r="H65" s="142">
        <v>0</v>
      </c>
      <c r="I65" s="143">
        <f t="shared" si="0"/>
        <v>0</v>
      </c>
    </row>
    <row r="66" spans="1:9" x14ac:dyDescent="0.25">
      <c r="A66" s="7" t="s">
        <v>365</v>
      </c>
      <c r="B66" s="8" t="s">
        <v>126</v>
      </c>
      <c r="C66" s="8" t="s">
        <v>366</v>
      </c>
      <c r="D66" s="4" t="s">
        <v>76</v>
      </c>
      <c r="E66" s="8" t="s">
        <v>367</v>
      </c>
      <c r="F66" s="6">
        <v>4</v>
      </c>
      <c r="G66" s="7" t="s">
        <v>61</v>
      </c>
      <c r="H66" s="142">
        <v>0</v>
      </c>
      <c r="I66" s="143">
        <f t="shared" si="0"/>
        <v>0</v>
      </c>
    </row>
    <row r="67" spans="1:9" x14ac:dyDescent="0.25">
      <c r="A67" s="7" t="s">
        <v>368</v>
      </c>
      <c r="B67" s="8" t="s">
        <v>217</v>
      </c>
      <c r="C67" s="8" t="s">
        <v>369</v>
      </c>
      <c r="D67" s="4" t="s">
        <v>76</v>
      </c>
      <c r="E67" s="8" t="s">
        <v>370</v>
      </c>
      <c r="F67" s="6">
        <v>100</v>
      </c>
      <c r="G67" s="7" t="s">
        <v>61</v>
      </c>
      <c r="H67" s="142">
        <v>0</v>
      </c>
      <c r="I67" s="143">
        <f t="shared" si="0"/>
        <v>0</v>
      </c>
    </row>
    <row r="68" spans="1:9" ht="25.5" x14ac:dyDescent="0.25">
      <c r="A68" s="7" t="s">
        <v>371</v>
      </c>
      <c r="B68" s="8" t="s">
        <v>372</v>
      </c>
      <c r="C68" s="8" t="s">
        <v>147</v>
      </c>
      <c r="D68" s="18" t="s">
        <v>100</v>
      </c>
      <c r="E68" s="8" t="s">
        <v>147</v>
      </c>
      <c r="F68" s="6">
        <v>1</v>
      </c>
      <c r="G68" s="7" t="s">
        <v>61</v>
      </c>
      <c r="H68" s="142">
        <v>0</v>
      </c>
      <c r="I68" s="143">
        <f t="shared" si="0"/>
        <v>0</v>
      </c>
    </row>
    <row r="69" spans="1:9" ht="25.5" x14ac:dyDescent="0.25">
      <c r="A69" s="7" t="s">
        <v>373</v>
      </c>
      <c r="B69" s="8" t="s">
        <v>374</v>
      </c>
      <c r="C69" s="8" t="s">
        <v>151</v>
      </c>
      <c r="D69" s="18" t="s">
        <v>100</v>
      </c>
      <c r="E69" s="8" t="s">
        <v>151</v>
      </c>
      <c r="F69" s="6">
        <v>1</v>
      </c>
      <c r="G69" s="7" t="s">
        <v>61</v>
      </c>
      <c r="H69" s="142">
        <v>0</v>
      </c>
      <c r="I69" s="143">
        <f t="shared" si="0"/>
        <v>0</v>
      </c>
    </row>
    <row r="70" spans="1:9" ht="25.5" x14ac:dyDescent="0.25">
      <c r="A70" s="7" t="s">
        <v>375</v>
      </c>
      <c r="B70" s="8" t="s">
        <v>374</v>
      </c>
      <c r="C70" s="8" t="s">
        <v>150</v>
      </c>
      <c r="D70" s="18" t="s">
        <v>100</v>
      </c>
      <c r="E70" s="8" t="s">
        <v>150</v>
      </c>
      <c r="F70" s="6">
        <v>1</v>
      </c>
      <c r="G70" s="7" t="s">
        <v>61</v>
      </c>
      <c r="H70" s="142">
        <v>0</v>
      </c>
      <c r="I70" s="143">
        <f t="shared" ref="I70:I133" si="1">F70*H70</f>
        <v>0</v>
      </c>
    </row>
    <row r="71" spans="1:9" ht="25.5" x14ac:dyDescent="0.25">
      <c r="A71" s="7" t="s">
        <v>376</v>
      </c>
      <c r="B71" s="8" t="s">
        <v>377</v>
      </c>
      <c r="C71" s="8" t="s">
        <v>152</v>
      </c>
      <c r="D71" s="18" t="s">
        <v>100</v>
      </c>
      <c r="E71" s="8" t="s">
        <v>152</v>
      </c>
      <c r="F71" s="6">
        <v>1</v>
      </c>
      <c r="G71" s="7" t="s">
        <v>61</v>
      </c>
      <c r="H71" s="142">
        <v>0</v>
      </c>
      <c r="I71" s="143">
        <f t="shared" si="1"/>
        <v>0</v>
      </c>
    </row>
    <row r="72" spans="1:9" ht="25.5" x14ac:dyDescent="0.25">
      <c r="A72" s="7" t="s">
        <v>378</v>
      </c>
      <c r="B72" s="8" t="s">
        <v>379</v>
      </c>
      <c r="C72" s="8" t="s">
        <v>146</v>
      </c>
      <c r="D72" s="18" t="s">
        <v>100</v>
      </c>
      <c r="E72" s="8" t="s">
        <v>146</v>
      </c>
      <c r="F72" s="6">
        <v>2</v>
      </c>
      <c r="G72" s="7" t="s">
        <v>42</v>
      </c>
      <c r="H72" s="142">
        <v>0</v>
      </c>
      <c r="I72" s="143">
        <f t="shared" si="1"/>
        <v>0</v>
      </c>
    </row>
    <row r="73" spans="1:9" ht="25.5" x14ac:dyDescent="0.25">
      <c r="A73" s="7" t="s">
        <v>380</v>
      </c>
      <c r="B73" s="8" t="s">
        <v>381</v>
      </c>
      <c r="C73" s="8" t="s">
        <v>149</v>
      </c>
      <c r="D73" s="18" t="s">
        <v>100</v>
      </c>
      <c r="E73" s="8" t="s">
        <v>149</v>
      </c>
      <c r="F73" s="6">
        <v>1</v>
      </c>
      <c r="G73" s="7" t="s">
        <v>61</v>
      </c>
      <c r="H73" s="142">
        <v>0</v>
      </c>
      <c r="I73" s="143">
        <f t="shared" si="1"/>
        <v>0</v>
      </c>
    </row>
    <row r="74" spans="1:9" x14ac:dyDescent="0.25">
      <c r="A74" s="7" t="s">
        <v>382</v>
      </c>
      <c r="B74" s="17" t="s">
        <v>383</v>
      </c>
      <c r="C74" s="17">
        <v>2429870000</v>
      </c>
      <c r="D74" s="4" t="s">
        <v>76</v>
      </c>
      <c r="E74" s="17">
        <v>2429870000</v>
      </c>
      <c r="F74" s="43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5">
      <c r="A75" s="7" t="s">
        <v>384</v>
      </c>
      <c r="B75" s="17" t="s">
        <v>126</v>
      </c>
      <c r="C75" s="17">
        <v>2486640000</v>
      </c>
      <c r="D75" s="4" t="s">
        <v>76</v>
      </c>
      <c r="E75" s="17">
        <v>2486640000</v>
      </c>
      <c r="F75" s="43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5">
      <c r="A76" s="7" t="s">
        <v>385</v>
      </c>
      <c r="B76" s="49" t="s">
        <v>386</v>
      </c>
      <c r="C76" s="5" t="s">
        <v>387</v>
      </c>
      <c r="D76" s="24"/>
      <c r="E76" s="5"/>
      <c r="F76" s="43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5">
      <c r="A77" s="7" t="s">
        <v>388</v>
      </c>
      <c r="B77" s="17" t="s">
        <v>389</v>
      </c>
      <c r="C77" s="5" t="s">
        <v>390</v>
      </c>
      <c r="D77" s="24"/>
      <c r="E77" s="5"/>
      <c r="F77" s="43">
        <v>1</v>
      </c>
      <c r="G77" s="7" t="s">
        <v>42</v>
      </c>
      <c r="H77" s="142">
        <v>0</v>
      </c>
      <c r="I77" s="143">
        <f t="shared" si="1"/>
        <v>0</v>
      </c>
    </row>
    <row r="78" spans="1:9" x14ac:dyDescent="0.25">
      <c r="A78" s="7" t="s">
        <v>391</v>
      </c>
      <c r="B78" s="49" t="s">
        <v>153</v>
      </c>
      <c r="C78" s="5"/>
      <c r="D78" s="24"/>
      <c r="E78" s="5"/>
      <c r="F78" s="43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5">
      <c r="A79" s="7" t="s">
        <v>392</v>
      </c>
      <c r="B79" s="5" t="s">
        <v>154</v>
      </c>
      <c r="C79" s="5"/>
      <c r="D79" s="24"/>
      <c r="E79" s="5"/>
      <c r="F79" s="43">
        <v>4</v>
      </c>
      <c r="G79" s="7" t="s">
        <v>42</v>
      </c>
      <c r="H79" s="142">
        <v>0</v>
      </c>
      <c r="I79" s="143">
        <f t="shared" si="1"/>
        <v>0</v>
      </c>
    </row>
    <row r="80" spans="1:9" x14ac:dyDescent="0.25">
      <c r="A80" s="7" t="s">
        <v>393</v>
      </c>
      <c r="B80" s="8" t="s">
        <v>168</v>
      </c>
      <c r="C80" s="8" t="s">
        <v>394</v>
      </c>
      <c r="D80" s="24"/>
      <c r="E80" s="17"/>
      <c r="F80" s="14" t="s">
        <v>183</v>
      </c>
      <c r="G80" s="3" t="s">
        <v>42</v>
      </c>
      <c r="H80" s="142">
        <v>0</v>
      </c>
      <c r="I80" s="143">
        <f t="shared" si="1"/>
        <v>0</v>
      </c>
    </row>
    <row r="81" spans="1:9" x14ac:dyDescent="0.25">
      <c r="A81" s="7" t="s">
        <v>395</v>
      </c>
      <c r="B81" s="5" t="s">
        <v>396</v>
      </c>
      <c r="C81" s="5" t="s">
        <v>397</v>
      </c>
      <c r="D81" s="24"/>
      <c r="E81" s="5" t="s">
        <v>398</v>
      </c>
      <c r="F81" s="14">
        <v>1</v>
      </c>
      <c r="G81" s="7" t="s">
        <v>42</v>
      </c>
      <c r="H81" s="142">
        <v>0</v>
      </c>
      <c r="I81" s="143">
        <f t="shared" si="1"/>
        <v>0</v>
      </c>
    </row>
    <row r="82" spans="1:9" x14ac:dyDescent="0.25">
      <c r="A82" s="60" t="s">
        <v>109</v>
      </c>
      <c r="B82" s="145" t="s">
        <v>399</v>
      </c>
      <c r="C82" s="57"/>
      <c r="D82" s="146"/>
      <c r="E82" s="57"/>
      <c r="F82" s="59"/>
      <c r="G82" s="60"/>
      <c r="H82" s="109"/>
      <c r="I82" s="109">
        <f>SUM(I83:I86)</f>
        <v>0</v>
      </c>
    </row>
    <row r="83" spans="1:9" x14ac:dyDescent="0.25">
      <c r="A83" s="7" t="s">
        <v>400</v>
      </c>
      <c r="B83" s="5" t="s">
        <v>401</v>
      </c>
      <c r="C83" s="8"/>
      <c r="D83" s="9" t="s">
        <v>60</v>
      </c>
      <c r="E83" s="5" t="s">
        <v>402</v>
      </c>
      <c r="F83" s="13">
        <v>4</v>
      </c>
      <c r="G83" s="3" t="s">
        <v>42</v>
      </c>
      <c r="H83" s="142">
        <v>0</v>
      </c>
      <c r="I83" s="143">
        <f t="shared" si="1"/>
        <v>0</v>
      </c>
    </row>
    <row r="84" spans="1:9" x14ac:dyDescent="0.25">
      <c r="A84" s="7" t="s">
        <v>403</v>
      </c>
      <c r="B84" s="5" t="s">
        <v>404</v>
      </c>
      <c r="C84" s="18" t="s">
        <v>405</v>
      </c>
      <c r="D84" s="9" t="s">
        <v>60</v>
      </c>
      <c r="E84" s="12" t="s">
        <v>406</v>
      </c>
      <c r="F84" s="13">
        <v>8</v>
      </c>
      <c r="G84" s="7" t="s">
        <v>61</v>
      </c>
      <c r="H84" s="142">
        <v>0</v>
      </c>
      <c r="I84" s="143">
        <f t="shared" si="1"/>
        <v>0</v>
      </c>
    </row>
    <row r="85" spans="1:9" x14ac:dyDescent="0.25">
      <c r="A85" s="7" t="s">
        <v>407</v>
      </c>
      <c r="B85" s="5" t="s">
        <v>408</v>
      </c>
      <c r="C85" s="8"/>
      <c r="D85" s="50"/>
      <c r="E85" s="8"/>
      <c r="F85" s="14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5">
      <c r="A86" s="7" t="s">
        <v>409</v>
      </c>
      <c r="B86" s="5" t="s">
        <v>410</v>
      </c>
      <c r="C86" s="5" t="s">
        <v>411</v>
      </c>
      <c r="D86" s="5"/>
      <c r="E86" s="5"/>
      <c r="F86" s="14">
        <v>6</v>
      </c>
      <c r="G86" s="7" t="s">
        <v>42</v>
      </c>
      <c r="H86" s="142">
        <v>0</v>
      </c>
      <c r="I86" s="143">
        <f t="shared" si="1"/>
        <v>0</v>
      </c>
    </row>
    <row r="87" spans="1:9" x14ac:dyDescent="0.25">
      <c r="A87" s="60" t="s">
        <v>268</v>
      </c>
      <c r="B87" s="141" t="s">
        <v>412</v>
      </c>
      <c r="C87" s="57"/>
      <c r="D87" s="57"/>
      <c r="E87" s="57"/>
      <c r="F87" s="59"/>
      <c r="G87" s="60"/>
      <c r="H87" s="109"/>
      <c r="I87" s="109">
        <f>SUM(I88:I92)</f>
        <v>0</v>
      </c>
    </row>
    <row r="88" spans="1:9" x14ac:dyDescent="0.25">
      <c r="A88" s="7" t="s">
        <v>413</v>
      </c>
      <c r="B88" s="5" t="s">
        <v>414</v>
      </c>
      <c r="C88" s="5" t="s">
        <v>415</v>
      </c>
      <c r="D88" s="24"/>
      <c r="E88" s="5"/>
      <c r="F88" s="14">
        <v>2</v>
      </c>
      <c r="G88" s="7" t="s">
        <v>42</v>
      </c>
      <c r="H88" s="142">
        <v>0</v>
      </c>
      <c r="I88" s="143">
        <f t="shared" si="1"/>
        <v>0</v>
      </c>
    </row>
    <row r="89" spans="1:9" x14ac:dyDescent="0.25">
      <c r="A89" s="7" t="s">
        <v>416</v>
      </c>
      <c r="B89" s="5" t="s">
        <v>417</v>
      </c>
      <c r="C89" s="5"/>
      <c r="D89" s="24"/>
      <c r="E89" s="5" t="s">
        <v>418</v>
      </c>
      <c r="F89" s="14">
        <v>2</v>
      </c>
      <c r="G89" s="7" t="s">
        <v>42</v>
      </c>
      <c r="H89" s="142">
        <v>0</v>
      </c>
      <c r="I89" s="143">
        <f t="shared" si="1"/>
        <v>0</v>
      </c>
    </row>
    <row r="90" spans="1:9" x14ac:dyDescent="0.25">
      <c r="A90" s="7" t="s">
        <v>419</v>
      </c>
      <c r="B90" s="5" t="s">
        <v>157</v>
      </c>
      <c r="C90" s="5"/>
      <c r="D90" s="24"/>
      <c r="E90" s="5" t="s">
        <v>156</v>
      </c>
      <c r="F90" s="14">
        <v>4</v>
      </c>
      <c r="G90" s="7" t="s">
        <v>42</v>
      </c>
      <c r="H90" s="142">
        <v>0</v>
      </c>
      <c r="I90" s="143">
        <f t="shared" si="1"/>
        <v>0</v>
      </c>
    </row>
    <row r="91" spans="1:9" x14ac:dyDescent="0.25">
      <c r="A91" s="7" t="s">
        <v>420</v>
      </c>
      <c r="B91" s="5" t="s">
        <v>421</v>
      </c>
      <c r="C91" s="5" t="s">
        <v>415</v>
      </c>
      <c r="D91" s="24"/>
      <c r="E91" s="5"/>
      <c r="F91" s="14">
        <v>2</v>
      </c>
      <c r="G91" s="7" t="s">
        <v>42</v>
      </c>
      <c r="H91" s="142">
        <v>0</v>
      </c>
      <c r="I91" s="143">
        <f t="shared" si="1"/>
        <v>0</v>
      </c>
    </row>
    <row r="92" spans="1:9" x14ac:dyDescent="0.25">
      <c r="A92" s="7" t="s">
        <v>422</v>
      </c>
      <c r="B92" s="5" t="s">
        <v>159</v>
      </c>
      <c r="C92" s="5"/>
      <c r="D92" s="24"/>
      <c r="E92" s="5" t="s">
        <v>158</v>
      </c>
      <c r="F92" s="14">
        <v>2</v>
      </c>
      <c r="G92" s="7" t="s">
        <v>61</v>
      </c>
      <c r="H92" s="142">
        <v>0</v>
      </c>
      <c r="I92" s="143">
        <f t="shared" si="1"/>
        <v>0</v>
      </c>
    </row>
    <row r="93" spans="1:9" x14ac:dyDescent="0.25">
      <c r="A93" s="60" t="s">
        <v>279</v>
      </c>
      <c r="B93" s="145" t="s">
        <v>423</v>
      </c>
      <c r="C93" s="57"/>
      <c r="D93" s="56"/>
      <c r="E93" s="57"/>
      <c r="F93" s="59"/>
      <c r="G93" s="61"/>
      <c r="H93" s="109"/>
      <c r="I93" s="109">
        <f>SUM(I94:I102)</f>
        <v>0</v>
      </c>
    </row>
    <row r="94" spans="1:9" ht="25.5" x14ac:dyDescent="0.25">
      <c r="A94" s="7" t="s">
        <v>424</v>
      </c>
      <c r="B94" s="4" t="s">
        <v>425</v>
      </c>
      <c r="C94" s="51" t="s">
        <v>426</v>
      </c>
      <c r="D94" s="4"/>
      <c r="E94" s="17">
        <v>7203770</v>
      </c>
      <c r="F94" s="43">
        <v>1</v>
      </c>
      <c r="G94" s="11" t="s">
        <v>42</v>
      </c>
      <c r="H94" s="142">
        <v>0</v>
      </c>
      <c r="I94" s="143">
        <f t="shared" si="1"/>
        <v>0</v>
      </c>
    </row>
    <row r="95" spans="1:9" ht="25.5" x14ac:dyDescent="0.25">
      <c r="A95" s="7" t="s">
        <v>427</v>
      </c>
      <c r="B95" s="5" t="s">
        <v>428</v>
      </c>
      <c r="C95" s="51" t="s">
        <v>429</v>
      </c>
      <c r="D95" s="4"/>
      <c r="E95" s="17">
        <v>720352024</v>
      </c>
      <c r="F95" s="43">
        <v>4</v>
      </c>
      <c r="G95" s="11" t="s">
        <v>61</v>
      </c>
      <c r="H95" s="142">
        <v>0</v>
      </c>
      <c r="I95" s="143">
        <f t="shared" si="1"/>
        <v>0</v>
      </c>
    </row>
    <row r="96" spans="1:9" ht="25.5" x14ac:dyDescent="0.25">
      <c r="A96" s="7" t="s">
        <v>430</v>
      </c>
      <c r="B96" s="5" t="s">
        <v>431</v>
      </c>
      <c r="C96" s="51" t="s">
        <v>432</v>
      </c>
      <c r="D96" s="4"/>
      <c r="E96" s="17">
        <v>720352027</v>
      </c>
      <c r="F96" s="43">
        <v>8</v>
      </c>
      <c r="G96" s="7" t="s">
        <v>61</v>
      </c>
      <c r="H96" s="142">
        <v>0</v>
      </c>
      <c r="I96" s="143">
        <f t="shared" si="1"/>
        <v>0</v>
      </c>
    </row>
    <row r="97" spans="1:9" ht="25.5" x14ac:dyDescent="0.25">
      <c r="A97" s="7" t="s">
        <v>433</v>
      </c>
      <c r="B97" s="5" t="s">
        <v>434</v>
      </c>
      <c r="C97" s="51" t="s">
        <v>435</v>
      </c>
      <c r="D97" s="4"/>
      <c r="E97" s="17" t="s">
        <v>436</v>
      </c>
      <c r="F97" s="43">
        <v>50</v>
      </c>
      <c r="G97" s="7" t="s">
        <v>45</v>
      </c>
      <c r="H97" s="142">
        <v>0</v>
      </c>
      <c r="I97" s="143">
        <f t="shared" si="1"/>
        <v>0</v>
      </c>
    </row>
    <row r="98" spans="1:9" x14ac:dyDescent="0.25">
      <c r="A98" s="7" t="s">
        <v>437</v>
      </c>
      <c r="B98" s="5" t="s">
        <v>438</v>
      </c>
      <c r="C98" s="51" t="s">
        <v>439</v>
      </c>
      <c r="D98" s="4"/>
      <c r="E98" s="17" t="s">
        <v>440</v>
      </c>
      <c r="F98" s="43">
        <v>6</v>
      </c>
      <c r="G98" s="7" t="s">
        <v>441</v>
      </c>
      <c r="H98" s="142">
        <v>0</v>
      </c>
      <c r="I98" s="143">
        <f t="shared" si="1"/>
        <v>0</v>
      </c>
    </row>
    <row r="99" spans="1:9" ht="25.5" x14ac:dyDescent="0.25">
      <c r="A99" s="7" t="s">
        <v>442</v>
      </c>
      <c r="B99" s="5" t="s">
        <v>443</v>
      </c>
      <c r="C99" s="51" t="s">
        <v>444</v>
      </c>
      <c r="D99" s="4"/>
      <c r="E99" s="17">
        <v>3110835</v>
      </c>
      <c r="F99" s="43">
        <v>2</v>
      </c>
      <c r="G99" s="7" t="s">
        <v>441</v>
      </c>
      <c r="H99" s="142">
        <v>0</v>
      </c>
      <c r="I99" s="143">
        <f t="shared" si="1"/>
        <v>0</v>
      </c>
    </row>
    <row r="100" spans="1:9" ht="38.25" x14ac:dyDescent="0.25">
      <c r="A100" s="7" t="s">
        <v>445</v>
      </c>
      <c r="B100" s="5" t="s">
        <v>446</v>
      </c>
      <c r="C100" s="51" t="s">
        <v>447</v>
      </c>
      <c r="D100" s="4"/>
      <c r="E100" s="17">
        <v>2121537</v>
      </c>
      <c r="F100" s="43">
        <v>70</v>
      </c>
      <c r="G100" s="7" t="s">
        <v>45</v>
      </c>
      <c r="H100" s="142">
        <v>0</v>
      </c>
      <c r="I100" s="143">
        <f t="shared" si="1"/>
        <v>0</v>
      </c>
    </row>
    <row r="101" spans="1:9" ht="25.5" x14ac:dyDescent="0.25">
      <c r="A101" s="7" t="s">
        <v>448</v>
      </c>
      <c r="B101" s="5" t="s">
        <v>449</v>
      </c>
      <c r="C101" s="51" t="s">
        <v>450</v>
      </c>
      <c r="D101" s="4"/>
      <c r="E101" s="17">
        <v>687900000</v>
      </c>
      <c r="F101" s="43">
        <v>2</v>
      </c>
      <c r="G101" s="7" t="s">
        <v>61</v>
      </c>
      <c r="H101" s="142">
        <v>0</v>
      </c>
      <c r="I101" s="143">
        <f t="shared" si="1"/>
        <v>0</v>
      </c>
    </row>
    <row r="102" spans="1:9" x14ac:dyDescent="0.25">
      <c r="A102" s="7" t="s">
        <v>451</v>
      </c>
      <c r="B102" s="5" t="s">
        <v>452</v>
      </c>
      <c r="C102" s="51" t="s">
        <v>453</v>
      </c>
      <c r="D102" s="4"/>
      <c r="E102" s="17">
        <v>2715002</v>
      </c>
      <c r="F102" s="43">
        <v>12</v>
      </c>
      <c r="G102" s="7" t="s">
        <v>61</v>
      </c>
      <c r="H102" s="142">
        <v>0</v>
      </c>
      <c r="I102" s="143">
        <f t="shared" si="1"/>
        <v>0</v>
      </c>
    </row>
    <row r="103" spans="1:9" x14ac:dyDescent="0.25">
      <c r="A103" s="60" t="s">
        <v>132</v>
      </c>
      <c r="B103" s="141" t="s">
        <v>454</v>
      </c>
      <c r="C103" s="57"/>
      <c r="D103" s="146"/>
      <c r="E103" s="57"/>
      <c r="F103" s="59"/>
      <c r="G103" s="60"/>
      <c r="H103" s="109"/>
      <c r="I103" s="109">
        <f>SUM(I104:I110)</f>
        <v>0</v>
      </c>
    </row>
    <row r="104" spans="1:9" x14ac:dyDescent="0.25">
      <c r="A104" s="7" t="s">
        <v>455</v>
      </c>
      <c r="B104" s="5" t="s">
        <v>456</v>
      </c>
      <c r="C104" s="5"/>
      <c r="D104" s="24"/>
      <c r="E104" s="4" t="s">
        <v>457</v>
      </c>
      <c r="F104" s="14">
        <v>80</v>
      </c>
      <c r="G104" s="7" t="s">
        <v>45</v>
      </c>
      <c r="H104" s="142">
        <v>0</v>
      </c>
      <c r="I104" s="143">
        <f t="shared" si="1"/>
        <v>0</v>
      </c>
    </row>
    <row r="105" spans="1:9" x14ac:dyDescent="0.25">
      <c r="A105" s="7" t="s">
        <v>458</v>
      </c>
      <c r="B105" s="5" t="s">
        <v>459</v>
      </c>
      <c r="C105" s="5"/>
      <c r="D105" s="24"/>
      <c r="E105" s="4" t="s">
        <v>460</v>
      </c>
      <c r="F105" s="14">
        <v>2530</v>
      </c>
      <c r="G105" s="7" t="s">
        <v>45</v>
      </c>
      <c r="H105" s="142">
        <v>0</v>
      </c>
      <c r="I105" s="143">
        <f t="shared" si="1"/>
        <v>0</v>
      </c>
    </row>
    <row r="106" spans="1:9" x14ac:dyDescent="0.25">
      <c r="A106" s="7" t="s">
        <v>461</v>
      </c>
      <c r="B106" s="5" t="s">
        <v>456</v>
      </c>
      <c r="C106" s="5"/>
      <c r="D106" s="24"/>
      <c r="E106" s="4" t="s">
        <v>462</v>
      </c>
      <c r="F106" s="14">
        <v>65</v>
      </c>
      <c r="G106" s="7" t="s">
        <v>45</v>
      </c>
      <c r="H106" s="142">
        <v>0</v>
      </c>
      <c r="I106" s="143">
        <f t="shared" si="1"/>
        <v>0</v>
      </c>
    </row>
    <row r="107" spans="1:9" x14ac:dyDescent="0.25">
      <c r="A107" s="7" t="s">
        <v>463</v>
      </c>
      <c r="B107" s="4" t="s">
        <v>464</v>
      </c>
      <c r="C107" s="5"/>
      <c r="D107" s="9" t="s">
        <v>465</v>
      </c>
      <c r="E107" s="17" t="s">
        <v>466</v>
      </c>
      <c r="F107" s="13">
        <v>65</v>
      </c>
      <c r="G107" s="11" t="s">
        <v>45</v>
      </c>
      <c r="H107" s="142">
        <v>0</v>
      </c>
      <c r="I107" s="143">
        <f t="shared" si="1"/>
        <v>0</v>
      </c>
    </row>
    <row r="108" spans="1:9" x14ac:dyDescent="0.25">
      <c r="A108" s="7" t="s">
        <v>467</v>
      </c>
      <c r="B108" s="5" t="s">
        <v>468</v>
      </c>
      <c r="C108" s="5" t="s">
        <v>469</v>
      </c>
      <c r="D108" s="4"/>
      <c r="E108" s="5"/>
      <c r="F108" s="14">
        <v>70</v>
      </c>
      <c r="G108" s="7" t="s">
        <v>45</v>
      </c>
      <c r="H108" s="142">
        <v>0</v>
      </c>
      <c r="I108" s="143">
        <f t="shared" si="1"/>
        <v>0</v>
      </c>
    </row>
    <row r="109" spans="1:9" x14ac:dyDescent="0.25">
      <c r="A109" s="7" t="s">
        <v>470</v>
      </c>
      <c r="B109" s="5" t="s">
        <v>471</v>
      </c>
      <c r="C109" s="5"/>
      <c r="D109" s="4"/>
      <c r="E109" s="5"/>
      <c r="F109" s="14">
        <v>2600</v>
      </c>
      <c r="G109" s="7" t="s">
        <v>45</v>
      </c>
      <c r="H109" s="142">
        <v>0</v>
      </c>
      <c r="I109" s="143">
        <f t="shared" si="1"/>
        <v>0</v>
      </c>
    </row>
    <row r="110" spans="1:9" x14ac:dyDescent="0.25">
      <c r="A110" s="7" t="s">
        <v>472</v>
      </c>
      <c r="B110" s="5" t="s">
        <v>473</v>
      </c>
      <c r="C110" s="5"/>
      <c r="D110" s="4"/>
      <c r="E110" s="5" t="s">
        <v>474</v>
      </c>
      <c r="F110" s="14">
        <v>4</v>
      </c>
      <c r="G110" s="7" t="s">
        <v>42</v>
      </c>
      <c r="H110" s="142">
        <v>0</v>
      </c>
      <c r="I110" s="143">
        <f t="shared" si="1"/>
        <v>0</v>
      </c>
    </row>
    <row r="111" spans="1:9" x14ac:dyDescent="0.25">
      <c r="A111" s="60" t="s">
        <v>359</v>
      </c>
      <c r="B111" s="145" t="s">
        <v>475</v>
      </c>
      <c r="C111" s="57"/>
      <c r="D111" s="56"/>
      <c r="E111" s="57"/>
      <c r="F111" s="59"/>
      <c r="G111" s="60"/>
      <c r="H111" s="109"/>
      <c r="I111" s="109">
        <f>SUM(I112:I138)</f>
        <v>0</v>
      </c>
    </row>
    <row r="112" spans="1:9" x14ac:dyDescent="0.25">
      <c r="A112" s="7" t="s">
        <v>476</v>
      </c>
      <c r="B112" s="5" t="s">
        <v>477</v>
      </c>
      <c r="C112" s="4" t="s">
        <v>478</v>
      </c>
      <c r="D112" s="9" t="s">
        <v>479</v>
      </c>
      <c r="E112" s="17" t="s">
        <v>480</v>
      </c>
      <c r="F112" s="13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5">
      <c r="A113" s="7" t="s">
        <v>481</v>
      </c>
      <c r="B113" s="52" t="s">
        <v>482</v>
      </c>
      <c r="C113" s="32"/>
      <c r="D113" s="136" t="s">
        <v>483</v>
      </c>
      <c r="E113" s="17">
        <v>15010</v>
      </c>
      <c r="F113" s="43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5">
      <c r="A114" s="7" t="s">
        <v>484</v>
      </c>
      <c r="B114" s="5" t="s">
        <v>485</v>
      </c>
      <c r="C114" s="4" t="s">
        <v>486</v>
      </c>
      <c r="D114" s="9" t="s">
        <v>487</v>
      </c>
      <c r="E114" s="17" t="s">
        <v>488</v>
      </c>
      <c r="F114" s="43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5">
      <c r="A115" s="7" t="s">
        <v>489</v>
      </c>
      <c r="B115" s="5" t="s">
        <v>490</v>
      </c>
      <c r="C115" s="4" t="s">
        <v>486</v>
      </c>
      <c r="D115" s="9" t="s">
        <v>487</v>
      </c>
      <c r="E115" s="17" t="s">
        <v>491</v>
      </c>
      <c r="F115" s="43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5">
      <c r="A116" s="7" t="s">
        <v>492</v>
      </c>
      <c r="B116" s="5" t="s">
        <v>493</v>
      </c>
      <c r="C116" s="4" t="s">
        <v>494</v>
      </c>
      <c r="D116" s="9" t="s">
        <v>487</v>
      </c>
      <c r="E116" s="17" t="s">
        <v>495</v>
      </c>
      <c r="F116" s="43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5">
      <c r="A117" s="7" t="s">
        <v>496</v>
      </c>
      <c r="B117" s="5" t="s">
        <v>497</v>
      </c>
      <c r="C117" s="4" t="s">
        <v>494</v>
      </c>
      <c r="D117" s="9" t="s">
        <v>487</v>
      </c>
      <c r="E117" s="17" t="s">
        <v>498</v>
      </c>
      <c r="F117" s="43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5">
      <c r="A118" s="7" t="s">
        <v>499</v>
      </c>
      <c r="B118" s="5" t="s">
        <v>500</v>
      </c>
      <c r="C118" s="4" t="s">
        <v>494</v>
      </c>
      <c r="D118" s="9" t="s">
        <v>487</v>
      </c>
      <c r="E118" s="17" t="s">
        <v>501</v>
      </c>
      <c r="F118" s="43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5">
      <c r="A119" s="7" t="s">
        <v>502</v>
      </c>
      <c r="B119" s="5" t="s">
        <v>503</v>
      </c>
      <c r="C119" s="5" t="s">
        <v>504</v>
      </c>
      <c r="D119" s="9" t="s">
        <v>505</v>
      </c>
      <c r="E119" s="17" t="s">
        <v>97</v>
      </c>
      <c r="F119" s="43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5">
      <c r="A120" s="7" t="s">
        <v>506</v>
      </c>
      <c r="B120" s="5" t="s">
        <v>507</v>
      </c>
      <c r="C120" s="5" t="s">
        <v>508</v>
      </c>
      <c r="D120" s="9" t="s">
        <v>509</v>
      </c>
      <c r="E120" s="17">
        <v>2591160000</v>
      </c>
      <c r="F120" s="43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5">
      <c r="A121" s="7" t="s">
        <v>510</v>
      </c>
      <c r="B121" s="5" t="s">
        <v>511</v>
      </c>
      <c r="C121" s="5" t="s">
        <v>512</v>
      </c>
      <c r="D121" s="4" t="s">
        <v>505</v>
      </c>
      <c r="E121" s="17" t="s">
        <v>513</v>
      </c>
      <c r="F121" s="43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5">
      <c r="A122" s="7" t="s">
        <v>514</v>
      </c>
      <c r="B122" s="5" t="s">
        <v>515</v>
      </c>
      <c r="C122" s="5" t="s">
        <v>516</v>
      </c>
      <c r="D122" s="4" t="s">
        <v>505</v>
      </c>
      <c r="E122" s="17" t="s">
        <v>517</v>
      </c>
      <c r="F122" s="43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5">
      <c r="A123" s="7" t="s">
        <v>518</v>
      </c>
      <c r="B123" s="5" t="s">
        <v>519</v>
      </c>
      <c r="C123" s="5" t="s">
        <v>520</v>
      </c>
      <c r="D123" s="4" t="s">
        <v>505</v>
      </c>
      <c r="E123" s="17" t="s">
        <v>521</v>
      </c>
      <c r="F123" s="43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5">
      <c r="A124" s="7" t="s">
        <v>522</v>
      </c>
      <c r="B124" s="5" t="s">
        <v>523</v>
      </c>
      <c r="C124" s="5" t="s">
        <v>524</v>
      </c>
      <c r="D124" s="9" t="s">
        <v>525</v>
      </c>
      <c r="E124" s="17" t="s">
        <v>526</v>
      </c>
      <c r="F124" s="43">
        <v>1</v>
      </c>
      <c r="G124" s="7" t="s">
        <v>61</v>
      </c>
      <c r="H124" s="142">
        <v>0</v>
      </c>
      <c r="I124" s="143">
        <f t="shared" si="1"/>
        <v>0</v>
      </c>
    </row>
    <row r="125" spans="1:9" x14ac:dyDescent="0.25">
      <c r="A125" s="7" t="s">
        <v>527</v>
      </c>
      <c r="B125" s="12" t="s">
        <v>528</v>
      </c>
      <c r="C125" s="5" t="s">
        <v>529</v>
      </c>
      <c r="D125" s="9" t="s">
        <v>479</v>
      </c>
      <c r="E125" s="49" t="s">
        <v>530</v>
      </c>
      <c r="F125" s="53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5">
      <c r="A126" s="7" t="s">
        <v>531</v>
      </c>
      <c r="B126" s="5" t="s">
        <v>532</v>
      </c>
      <c r="C126" s="5"/>
      <c r="D126" s="4" t="s">
        <v>487</v>
      </c>
      <c r="E126" s="17" t="s">
        <v>533</v>
      </c>
      <c r="F126" s="43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5">
      <c r="A127" s="7" t="s">
        <v>534</v>
      </c>
      <c r="B127" s="5" t="s">
        <v>535</v>
      </c>
      <c r="C127" s="5"/>
      <c r="D127" s="4" t="s">
        <v>505</v>
      </c>
      <c r="E127" s="17" t="s">
        <v>536</v>
      </c>
      <c r="F127" s="43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5">
      <c r="A128" s="7" t="s">
        <v>537</v>
      </c>
      <c r="B128" s="5" t="s">
        <v>538</v>
      </c>
      <c r="C128" s="5"/>
      <c r="D128" s="4"/>
      <c r="E128" s="17"/>
      <c r="F128" s="43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5">
      <c r="A129" s="7" t="s">
        <v>539</v>
      </c>
      <c r="B129" s="4" t="s">
        <v>540</v>
      </c>
      <c r="C129" s="5"/>
      <c r="D129" s="9" t="s">
        <v>487</v>
      </c>
      <c r="E129" s="17" t="s">
        <v>541</v>
      </c>
      <c r="F129" s="13">
        <v>8</v>
      </c>
      <c r="G129" s="11" t="s">
        <v>61</v>
      </c>
      <c r="H129" s="142">
        <v>0</v>
      </c>
      <c r="I129" s="143">
        <f t="shared" si="1"/>
        <v>0</v>
      </c>
    </row>
    <row r="130" spans="1:9" x14ac:dyDescent="0.25">
      <c r="A130" s="7" t="s">
        <v>542</v>
      </c>
      <c r="B130" s="5" t="s">
        <v>543</v>
      </c>
      <c r="C130" s="5"/>
      <c r="D130" s="4" t="s">
        <v>544</v>
      </c>
      <c r="E130" s="17" t="s">
        <v>545</v>
      </c>
      <c r="F130" s="13">
        <v>2</v>
      </c>
      <c r="G130" s="11" t="s">
        <v>61</v>
      </c>
      <c r="H130" s="142">
        <v>0</v>
      </c>
      <c r="I130" s="143">
        <f t="shared" si="1"/>
        <v>0</v>
      </c>
    </row>
    <row r="131" spans="1:9" x14ac:dyDescent="0.25">
      <c r="A131" s="7" t="s">
        <v>546</v>
      </c>
      <c r="B131" s="5" t="s">
        <v>547</v>
      </c>
      <c r="C131" s="5"/>
      <c r="D131" s="4" t="s">
        <v>544</v>
      </c>
      <c r="E131" s="17" t="s">
        <v>548</v>
      </c>
      <c r="F131" s="13">
        <v>2</v>
      </c>
      <c r="G131" s="11" t="s">
        <v>61</v>
      </c>
      <c r="H131" s="142">
        <v>0</v>
      </c>
      <c r="I131" s="143">
        <f t="shared" si="1"/>
        <v>0</v>
      </c>
    </row>
    <row r="132" spans="1:9" x14ac:dyDescent="0.25">
      <c r="A132" s="7" t="s">
        <v>549</v>
      </c>
      <c r="B132" s="5" t="s">
        <v>550</v>
      </c>
      <c r="C132" s="5"/>
      <c r="D132" s="9" t="s">
        <v>487</v>
      </c>
      <c r="E132" s="17" t="s">
        <v>551</v>
      </c>
      <c r="F132" s="13">
        <v>2</v>
      </c>
      <c r="G132" s="3" t="s">
        <v>61</v>
      </c>
      <c r="H132" s="142">
        <v>0</v>
      </c>
      <c r="I132" s="143">
        <f t="shared" si="1"/>
        <v>0</v>
      </c>
    </row>
    <row r="133" spans="1:9" x14ac:dyDescent="0.25">
      <c r="A133" s="7" t="s">
        <v>552</v>
      </c>
      <c r="B133" s="4" t="s">
        <v>553</v>
      </c>
      <c r="C133" s="5"/>
      <c r="D133" s="9" t="s">
        <v>554</v>
      </c>
      <c r="E133" s="17">
        <v>2901250</v>
      </c>
      <c r="F133" s="13">
        <v>2</v>
      </c>
      <c r="G133" s="11" t="s">
        <v>61</v>
      </c>
      <c r="H133" s="142">
        <v>0</v>
      </c>
      <c r="I133" s="143">
        <f t="shared" si="1"/>
        <v>0</v>
      </c>
    </row>
    <row r="134" spans="1:9" x14ac:dyDescent="0.25">
      <c r="A134" s="7" t="s">
        <v>555</v>
      </c>
      <c r="B134" s="4" t="s">
        <v>556</v>
      </c>
      <c r="C134" s="5"/>
      <c r="D134" s="9" t="s">
        <v>557</v>
      </c>
      <c r="E134" s="17" t="s">
        <v>558</v>
      </c>
      <c r="F134" s="13">
        <v>2</v>
      </c>
      <c r="G134" s="11" t="s">
        <v>61</v>
      </c>
      <c r="H134" s="142">
        <v>0</v>
      </c>
      <c r="I134" s="143">
        <f t="shared" ref="I134:I138" si="2">F134*H134</f>
        <v>0</v>
      </c>
    </row>
    <row r="135" spans="1:9" x14ac:dyDescent="0.25">
      <c r="A135" s="7" t="s">
        <v>559</v>
      </c>
      <c r="B135" s="5" t="s">
        <v>560</v>
      </c>
      <c r="C135" s="5"/>
      <c r="D135" s="9" t="s">
        <v>561</v>
      </c>
      <c r="E135" s="17" t="s">
        <v>562</v>
      </c>
      <c r="F135" s="13">
        <v>2</v>
      </c>
      <c r="G135" s="3" t="s">
        <v>42</v>
      </c>
      <c r="H135" s="142">
        <v>0</v>
      </c>
      <c r="I135" s="143">
        <f t="shared" si="2"/>
        <v>0</v>
      </c>
    </row>
    <row r="136" spans="1:9" x14ac:dyDescent="0.25">
      <c r="A136" s="7" t="s">
        <v>563</v>
      </c>
      <c r="B136" s="5" t="s">
        <v>564</v>
      </c>
      <c r="C136" s="5"/>
      <c r="D136" s="9" t="s">
        <v>565</v>
      </c>
      <c r="E136" s="17" t="s">
        <v>566</v>
      </c>
      <c r="F136" s="43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5">
      <c r="A137" s="7" t="s">
        <v>567</v>
      </c>
      <c r="B137" s="4" t="s">
        <v>577</v>
      </c>
      <c r="C137" s="5"/>
      <c r="D137" s="9" t="s">
        <v>569</v>
      </c>
      <c r="E137" s="17" t="s">
        <v>570</v>
      </c>
      <c r="F137" s="13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5">
      <c r="A138" s="7" t="s">
        <v>571</v>
      </c>
      <c r="B138" s="5" t="s">
        <v>572</v>
      </c>
      <c r="C138" s="5"/>
      <c r="D138" s="9" t="s">
        <v>569</v>
      </c>
      <c r="E138" s="17" t="s">
        <v>573</v>
      </c>
      <c r="F138" s="13">
        <v>3</v>
      </c>
      <c r="G138" s="11" t="s">
        <v>61</v>
      </c>
      <c r="H138" s="142">
        <v>0</v>
      </c>
      <c r="I138" s="143">
        <f t="shared" si="2"/>
        <v>0</v>
      </c>
    </row>
    <row r="139" spans="1:9" ht="14.45" customHeight="1" x14ac:dyDescent="0.25">
      <c r="A139" s="541" t="s">
        <v>578</v>
      </c>
      <c r="B139" s="541"/>
      <c r="C139" s="541"/>
      <c r="D139" s="541"/>
      <c r="E139" s="541"/>
      <c r="F139" s="541"/>
      <c r="G139" s="541"/>
      <c r="H139" s="541"/>
      <c r="I139" s="147">
        <f>I111+I103+I93+I87+I82+I4</f>
        <v>0</v>
      </c>
    </row>
    <row r="140" spans="1:9" x14ac:dyDescent="0.25">
      <c r="A140" s="41"/>
    </row>
    <row r="141" spans="1:9" x14ac:dyDescent="0.25">
      <c r="G141" s="148"/>
    </row>
    <row r="142" spans="1:9" x14ac:dyDescent="0.25">
      <c r="E142" s="40"/>
      <c r="G142" s="42"/>
    </row>
    <row r="143" spans="1:9" x14ac:dyDescent="0.25">
      <c r="A143" s="41"/>
      <c r="B143" s="54"/>
      <c r="E143" s="40"/>
      <c r="G143" s="42"/>
      <c r="I143" s="132" t="s">
        <v>574</v>
      </c>
    </row>
  </sheetData>
  <sheetProtection algorithmName="SHA-512" hashValue="S+yz/x3yKWx3/7mQinmW0NvC4lNm75Y+WVS/mqsesKJDoyIqOmHeHUKDStjDgrOkIDpz+b0I2DKyo0eWVhb6XQ==" saltValue="AUdmwjOg8QwdIhpqj+8mUw==" spinCount="100000" sheet="1" objects="1" scenarios="1"/>
  <protectedRanges>
    <protectedRange sqref="H5:H81" name="Vahemik1"/>
    <protectedRange sqref="H83:H86" name="Vahemik2"/>
    <protectedRange sqref="H88:H92" name="Vahemik3"/>
    <protectedRange sqref="H94:H102" name="Vahemik4"/>
    <protectedRange sqref="H104:H110" name="Vahemik5"/>
    <protectedRange sqref="H112:H138" name="Vahemik6"/>
  </protectedRanges>
  <mergeCells count="1">
    <mergeCell ref="A139:H139"/>
  </mergeCells>
  <pageMargins left="0.7" right="0.7" top="0.75" bottom="0.75" header="0.3" footer="0.3"/>
  <pageSetup paperSize="9" orientation="portrait" verticalDpi="0" r:id="rId1"/>
  <ignoredErrors>
    <ignoredError sqref="A17 A18:A71 A72:A81" twoDigitTextYear="1"/>
    <ignoredError sqref="E13:E15 E27:E45 E50:E67 A83:A111 F80" numberStoredAsText="1"/>
    <ignoredError sqref="A82" twoDigitTextYear="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1E83-4120-4397-B6D9-737142FAE8E8}">
  <dimension ref="A1:G36"/>
  <sheetViews>
    <sheetView workbookViewId="0"/>
  </sheetViews>
  <sheetFormatPr defaultColWidth="8.7109375" defaultRowHeight="12.75" x14ac:dyDescent="0.2"/>
  <cols>
    <col min="1" max="1" width="6.42578125" style="39" bestFit="1" customWidth="1"/>
    <col min="2" max="2" width="61.5703125" style="39" bestFit="1" customWidth="1"/>
    <col min="3" max="3" width="6" style="41" bestFit="1" customWidth="1"/>
    <col min="4" max="4" width="6.42578125" style="41" bestFit="1" customWidth="1"/>
    <col min="5" max="5" width="16.7109375" style="132" customWidth="1"/>
    <col min="6" max="6" width="17.7109375" style="132" customWidth="1"/>
    <col min="7" max="7" width="18.7109375" style="39" bestFit="1" customWidth="1"/>
    <col min="8" max="16384" width="8.7109375" style="39"/>
  </cols>
  <sheetData>
    <row r="1" spans="1:7" x14ac:dyDescent="0.2">
      <c r="B1" s="131" t="s">
        <v>1306</v>
      </c>
    </row>
    <row r="2" spans="1:7" x14ac:dyDescent="0.2">
      <c r="B2" s="133" t="s">
        <v>607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120">
        <v>1</v>
      </c>
      <c r="B4" s="121" t="s">
        <v>608</v>
      </c>
      <c r="C4" s="122" t="s">
        <v>42</v>
      </c>
      <c r="D4" s="122">
        <v>1</v>
      </c>
      <c r="E4" s="213">
        <v>0</v>
      </c>
      <c r="F4" s="214">
        <f>D4*E4</f>
        <v>0</v>
      </c>
      <c r="G4" s="122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15"/>
      <c r="F5" s="215"/>
      <c r="G5" s="125" t="s">
        <v>44</v>
      </c>
    </row>
    <row r="6" spans="1:7" x14ac:dyDescent="0.2">
      <c r="A6" s="29">
        <v>3</v>
      </c>
      <c r="B6" s="23" t="s">
        <v>609</v>
      </c>
      <c r="C6" s="7" t="s">
        <v>42</v>
      </c>
      <c r="D6" s="7">
        <v>1</v>
      </c>
      <c r="E6" s="142">
        <v>0</v>
      </c>
      <c r="F6" s="143">
        <f t="shared" ref="F6:F35" si="0">D6*E6</f>
        <v>0</v>
      </c>
      <c r="G6" s="7"/>
    </row>
    <row r="7" spans="1:7" x14ac:dyDescent="0.2">
      <c r="A7" s="29">
        <v>4</v>
      </c>
      <c r="B7" s="23" t="s">
        <v>610</v>
      </c>
      <c r="C7" s="7" t="s">
        <v>42</v>
      </c>
      <c r="D7" s="7">
        <v>1</v>
      </c>
      <c r="E7" s="142">
        <v>0</v>
      </c>
      <c r="F7" s="143">
        <f t="shared" si="0"/>
        <v>0</v>
      </c>
      <c r="G7" s="7"/>
    </row>
    <row r="8" spans="1:7" x14ac:dyDescent="0.2">
      <c r="A8" s="29">
        <v>5</v>
      </c>
      <c r="B8" s="23" t="s">
        <v>611</v>
      </c>
      <c r="C8" s="7" t="s">
        <v>42</v>
      </c>
      <c r="D8" s="7">
        <v>1</v>
      </c>
      <c r="E8" s="142">
        <v>0</v>
      </c>
      <c r="F8" s="143">
        <f t="shared" si="0"/>
        <v>0</v>
      </c>
      <c r="G8" s="7"/>
    </row>
    <row r="9" spans="1:7" x14ac:dyDescent="0.2">
      <c r="A9" s="29">
        <v>6</v>
      </c>
      <c r="B9" s="23" t="s">
        <v>612</v>
      </c>
      <c r="C9" s="7" t="s">
        <v>42</v>
      </c>
      <c r="D9" s="7">
        <v>4</v>
      </c>
      <c r="E9" s="142">
        <v>0</v>
      </c>
      <c r="F9" s="143">
        <f t="shared" si="0"/>
        <v>0</v>
      </c>
      <c r="G9" s="7"/>
    </row>
    <row r="10" spans="1:7" x14ac:dyDescent="0.2">
      <c r="A10" s="29">
        <v>7</v>
      </c>
      <c r="B10" s="23" t="s">
        <v>613</v>
      </c>
      <c r="C10" s="7" t="s">
        <v>42</v>
      </c>
      <c r="D10" s="7">
        <v>1</v>
      </c>
      <c r="E10" s="142">
        <v>0</v>
      </c>
      <c r="F10" s="143">
        <f t="shared" si="0"/>
        <v>0</v>
      </c>
      <c r="G10" s="7" t="s">
        <v>614</v>
      </c>
    </row>
    <row r="11" spans="1:7" x14ac:dyDescent="0.2">
      <c r="A11" s="29">
        <v>8</v>
      </c>
      <c r="B11" s="23" t="s">
        <v>615</v>
      </c>
      <c r="C11" s="7" t="s">
        <v>42</v>
      </c>
      <c r="D11" s="7">
        <v>8</v>
      </c>
      <c r="E11" s="142">
        <v>0</v>
      </c>
      <c r="F11" s="143">
        <f t="shared" si="0"/>
        <v>0</v>
      </c>
      <c r="G11" s="7"/>
    </row>
    <row r="12" spans="1:7" x14ac:dyDescent="0.2">
      <c r="A12" s="29">
        <v>9</v>
      </c>
      <c r="B12" s="23" t="s">
        <v>616</v>
      </c>
      <c r="C12" s="7" t="s">
        <v>588</v>
      </c>
      <c r="D12" s="7">
        <v>1</v>
      </c>
      <c r="E12" s="142">
        <v>0</v>
      </c>
      <c r="F12" s="143">
        <f t="shared" si="0"/>
        <v>0</v>
      </c>
      <c r="G12" s="7"/>
    </row>
    <row r="13" spans="1:7" x14ac:dyDescent="0.2">
      <c r="A13" s="29">
        <v>10</v>
      </c>
      <c r="B13" s="23" t="s">
        <v>617</v>
      </c>
      <c r="C13" s="7" t="s">
        <v>42</v>
      </c>
      <c r="D13" s="7">
        <v>2</v>
      </c>
      <c r="E13" s="142">
        <v>0</v>
      </c>
      <c r="F13" s="143">
        <f t="shared" si="0"/>
        <v>0</v>
      </c>
      <c r="G13" s="7"/>
    </row>
    <row r="14" spans="1:7" x14ac:dyDescent="0.2">
      <c r="A14" s="29">
        <v>11</v>
      </c>
      <c r="B14" s="23" t="s">
        <v>618</v>
      </c>
      <c r="C14" s="7" t="s">
        <v>42</v>
      </c>
      <c r="D14" s="7">
        <v>2</v>
      </c>
      <c r="E14" s="142">
        <v>0</v>
      </c>
      <c r="F14" s="143">
        <f t="shared" si="0"/>
        <v>0</v>
      </c>
      <c r="G14" s="7"/>
    </row>
    <row r="15" spans="1:7" x14ac:dyDescent="0.2">
      <c r="A15" s="29">
        <v>12</v>
      </c>
      <c r="B15" s="23" t="s">
        <v>619</v>
      </c>
      <c r="C15" s="7" t="s">
        <v>61</v>
      </c>
      <c r="D15" s="7">
        <v>2</v>
      </c>
      <c r="E15" s="142">
        <v>0</v>
      </c>
      <c r="F15" s="143">
        <f t="shared" si="0"/>
        <v>0</v>
      </c>
      <c r="G15" s="7"/>
    </row>
    <row r="16" spans="1:7" x14ac:dyDescent="0.2">
      <c r="A16" s="29">
        <v>13</v>
      </c>
      <c r="B16" s="23" t="s">
        <v>592</v>
      </c>
      <c r="C16" s="7" t="s">
        <v>42</v>
      </c>
      <c r="D16" s="7">
        <v>2</v>
      </c>
      <c r="E16" s="142">
        <v>0</v>
      </c>
      <c r="F16" s="143">
        <f t="shared" si="0"/>
        <v>0</v>
      </c>
      <c r="G16" s="7"/>
    </row>
    <row r="17" spans="1:7" x14ac:dyDescent="0.2">
      <c r="A17" s="29">
        <v>14</v>
      </c>
      <c r="B17" s="23" t="s">
        <v>620</v>
      </c>
      <c r="C17" s="7" t="s">
        <v>61</v>
      </c>
      <c r="D17" s="7">
        <v>2</v>
      </c>
      <c r="E17" s="142">
        <v>0</v>
      </c>
      <c r="F17" s="143">
        <f t="shared" si="0"/>
        <v>0</v>
      </c>
      <c r="G17" s="7"/>
    </row>
    <row r="18" spans="1:7" x14ac:dyDescent="0.2">
      <c r="A18" s="29">
        <v>15</v>
      </c>
      <c r="B18" s="23" t="s">
        <v>594</v>
      </c>
      <c r="C18" s="7" t="s">
        <v>42</v>
      </c>
      <c r="D18" s="7">
        <v>2</v>
      </c>
      <c r="E18" s="142">
        <v>0</v>
      </c>
      <c r="F18" s="143">
        <f t="shared" si="0"/>
        <v>0</v>
      </c>
      <c r="G18" s="7"/>
    </row>
    <row r="19" spans="1:7" x14ac:dyDescent="0.2">
      <c r="A19" s="29">
        <v>16</v>
      </c>
      <c r="B19" s="23" t="s">
        <v>595</v>
      </c>
      <c r="C19" s="7" t="s">
        <v>42</v>
      </c>
      <c r="D19" s="7">
        <v>2</v>
      </c>
      <c r="E19" s="142">
        <v>0</v>
      </c>
      <c r="F19" s="143">
        <f t="shared" si="0"/>
        <v>0</v>
      </c>
      <c r="G19" s="7"/>
    </row>
    <row r="20" spans="1:7" x14ac:dyDescent="0.2">
      <c r="A20" s="29">
        <v>17</v>
      </c>
      <c r="B20" s="23" t="s">
        <v>596</v>
      </c>
      <c r="C20" s="7" t="s">
        <v>45</v>
      </c>
      <c r="D20" s="7">
        <v>50</v>
      </c>
      <c r="E20" s="142">
        <v>0</v>
      </c>
      <c r="F20" s="143">
        <f t="shared" si="0"/>
        <v>0</v>
      </c>
      <c r="G20" s="7"/>
    </row>
    <row r="21" spans="1:7" x14ac:dyDescent="0.2">
      <c r="A21" s="29">
        <v>18</v>
      </c>
      <c r="B21" s="23" t="s">
        <v>597</v>
      </c>
      <c r="C21" s="7" t="s">
        <v>45</v>
      </c>
      <c r="D21" s="7">
        <v>2450</v>
      </c>
      <c r="E21" s="142">
        <v>0</v>
      </c>
      <c r="F21" s="143">
        <f t="shared" si="0"/>
        <v>0</v>
      </c>
      <c r="G21" s="7"/>
    </row>
    <row r="22" spans="1:7" x14ac:dyDescent="0.2">
      <c r="A22" s="29">
        <v>19</v>
      </c>
      <c r="B22" s="23" t="s">
        <v>598</v>
      </c>
      <c r="C22" s="7" t="s">
        <v>42</v>
      </c>
      <c r="D22" s="7">
        <v>4</v>
      </c>
      <c r="E22" s="142">
        <v>0</v>
      </c>
      <c r="F22" s="143">
        <f t="shared" si="0"/>
        <v>0</v>
      </c>
      <c r="G22" s="7"/>
    </row>
    <row r="23" spans="1:7" x14ac:dyDescent="0.2">
      <c r="A23" s="29">
        <v>20</v>
      </c>
      <c r="B23" s="23" t="s">
        <v>599</v>
      </c>
      <c r="C23" s="7" t="s">
        <v>42</v>
      </c>
      <c r="D23" s="7">
        <v>1</v>
      </c>
      <c r="E23" s="142">
        <v>0</v>
      </c>
      <c r="F23" s="143">
        <f t="shared" si="0"/>
        <v>0</v>
      </c>
      <c r="G23" s="7"/>
    </row>
    <row r="24" spans="1:7" x14ac:dyDescent="0.2">
      <c r="A24" s="29">
        <v>21</v>
      </c>
      <c r="B24" s="23" t="s">
        <v>600</v>
      </c>
      <c r="C24" s="7" t="s">
        <v>61</v>
      </c>
      <c r="D24" s="7">
        <v>8</v>
      </c>
      <c r="E24" s="142">
        <v>0</v>
      </c>
      <c r="F24" s="143">
        <f t="shared" si="0"/>
        <v>0</v>
      </c>
      <c r="G24" s="7"/>
    </row>
    <row r="25" spans="1:7" x14ac:dyDescent="0.2">
      <c r="A25" s="29">
        <v>22</v>
      </c>
      <c r="B25" s="23" t="s">
        <v>601</v>
      </c>
      <c r="C25" s="7" t="s">
        <v>42</v>
      </c>
      <c r="D25" s="7">
        <v>1</v>
      </c>
      <c r="E25" s="142">
        <v>0</v>
      </c>
      <c r="F25" s="143">
        <f t="shared" si="0"/>
        <v>0</v>
      </c>
      <c r="G25" s="7"/>
    </row>
    <row r="26" spans="1:7" x14ac:dyDescent="0.2">
      <c r="A26" s="29">
        <v>23</v>
      </c>
      <c r="B26" s="23" t="s">
        <v>602</v>
      </c>
      <c r="C26" s="7" t="s">
        <v>42</v>
      </c>
      <c r="D26" s="7">
        <v>1</v>
      </c>
      <c r="E26" s="142">
        <v>0</v>
      </c>
      <c r="F26" s="143">
        <f t="shared" si="0"/>
        <v>0</v>
      </c>
      <c r="G26" s="7"/>
    </row>
    <row r="27" spans="1:7" x14ac:dyDescent="0.2">
      <c r="A27" s="123">
        <v>24</v>
      </c>
      <c r="B27" s="216" t="s">
        <v>603</v>
      </c>
      <c r="C27" s="125" t="s">
        <v>42</v>
      </c>
      <c r="D27" s="125">
        <v>1</v>
      </c>
      <c r="E27" s="215"/>
      <c r="F27" s="215"/>
      <c r="G27" s="125" t="s">
        <v>44</v>
      </c>
    </row>
    <row r="28" spans="1:7" s="55" customFormat="1" ht="15.95" customHeight="1" x14ac:dyDescent="0.25">
      <c r="A28" s="125">
        <v>25</v>
      </c>
      <c r="B28" s="484" t="s">
        <v>604</v>
      </c>
      <c r="C28" s="125" t="s">
        <v>42</v>
      </c>
      <c r="D28" s="125">
        <v>1</v>
      </c>
      <c r="E28" s="215"/>
      <c r="F28" s="215"/>
      <c r="G28" s="125" t="s">
        <v>44</v>
      </c>
    </row>
    <row r="29" spans="1:7" x14ac:dyDescent="0.2">
      <c r="A29" s="123">
        <v>26</v>
      </c>
      <c r="B29" s="124" t="s">
        <v>605</v>
      </c>
      <c r="C29" s="125" t="s">
        <v>42</v>
      </c>
      <c r="D29" s="125">
        <v>1</v>
      </c>
      <c r="E29" s="215"/>
      <c r="F29" s="215"/>
      <c r="G29" s="125" t="s">
        <v>44</v>
      </c>
    </row>
    <row r="30" spans="1:7" x14ac:dyDescent="0.2">
      <c r="A30" s="123">
        <v>27</v>
      </c>
      <c r="B30" s="124" t="s">
        <v>47</v>
      </c>
      <c r="C30" s="125" t="s">
        <v>42</v>
      </c>
      <c r="D30" s="125">
        <v>1</v>
      </c>
      <c r="E30" s="215"/>
      <c r="F30" s="215"/>
      <c r="G30" s="125" t="s">
        <v>44</v>
      </c>
    </row>
    <row r="31" spans="1:7" ht="25.5" x14ac:dyDescent="0.2">
      <c r="A31" s="123">
        <v>28</v>
      </c>
      <c r="B31" s="126" t="s">
        <v>50</v>
      </c>
      <c r="C31" s="125" t="s">
        <v>42</v>
      </c>
      <c r="D31" s="125">
        <v>1</v>
      </c>
      <c r="E31" s="215"/>
      <c r="F31" s="215"/>
      <c r="G31" s="125" t="s">
        <v>44</v>
      </c>
    </row>
    <row r="32" spans="1:7" x14ac:dyDescent="0.2">
      <c r="A32" s="123">
        <v>29</v>
      </c>
      <c r="B32" s="124" t="s">
        <v>51</v>
      </c>
      <c r="C32" s="125" t="s">
        <v>42</v>
      </c>
      <c r="D32" s="125">
        <v>1</v>
      </c>
      <c r="E32" s="215"/>
      <c r="F32" s="215"/>
      <c r="G32" s="125" t="s">
        <v>44</v>
      </c>
    </row>
    <row r="33" spans="1:7" x14ac:dyDescent="0.2">
      <c r="A33" s="29">
        <v>30</v>
      </c>
      <c r="B33" s="23" t="s">
        <v>52</v>
      </c>
      <c r="C33" s="7" t="s">
        <v>588</v>
      </c>
      <c r="D33" s="7">
        <v>1</v>
      </c>
      <c r="E33" s="142">
        <v>0</v>
      </c>
      <c r="F33" s="143">
        <f t="shared" si="0"/>
        <v>0</v>
      </c>
      <c r="G33" s="7"/>
    </row>
    <row r="34" spans="1:7" x14ac:dyDescent="0.2">
      <c r="A34" s="29">
        <v>31</v>
      </c>
      <c r="B34" s="23" t="s">
        <v>53</v>
      </c>
      <c r="C34" s="7" t="s">
        <v>588</v>
      </c>
      <c r="D34" s="7">
        <v>1</v>
      </c>
      <c r="E34" s="142">
        <v>0</v>
      </c>
      <c r="F34" s="143">
        <f t="shared" si="0"/>
        <v>0</v>
      </c>
      <c r="G34" s="7"/>
    </row>
    <row r="35" spans="1:7" x14ac:dyDescent="0.2">
      <c r="A35" s="29">
        <v>32</v>
      </c>
      <c r="B35" s="23" t="s">
        <v>606</v>
      </c>
      <c r="C35" s="7" t="s">
        <v>588</v>
      </c>
      <c r="D35" s="7">
        <v>1</v>
      </c>
      <c r="E35" s="142">
        <v>0</v>
      </c>
      <c r="F35" s="143">
        <f t="shared" si="0"/>
        <v>0</v>
      </c>
      <c r="G35" s="7"/>
    </row>
    <row r="36" spans="1:7" x14ac:dyDescent="0.2">
      <c r="A36" s="535" t="s">
        <v>1332</v>
      </c>
      <c r="B36" s="535"/>
      <c r="C36" s="535"/>
      <c r="D36" s="535"/>
      <c r="E36" s="535"/>
      <c r="F36" s="147">
        <f>SUM(F4:F35)</f>
        <v>0</v>
      </c>
      <c r="G36" s="23"/>
    </row>
  </sheetData>
  <sheetProtection algorithmName="SHA-512" hashValue="GH0dArXuu2V370PYfvinscnNMqFpGCTusiqw1T1TKeRe3tGNwpTbK+UdPq6hDaTJXDz+62OOPhthqVVp9Ivu+g==" saltValue="4G0iqJ8E6czydVKXueencg==" spinCount="100000" sheet="1" objects="1" scenarios="1"/>
  <protectedRanges>
    <protectedRange sqref="E4" name="Vahemik1"/>
    <protectedRange sqref="E6:E26" name="Vahemik2"/>
    <protectedRange sqref="E33:E35" name="Vahemik3"/>
  </protectedRanges>
  <mergeCells count="1">
    <mergeCell ref="A36:E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E506-BBA0-4EBC-80FD-84866CB2A7D6}">
  <dimension ref="A1:K146"/>
  <sheetViews>
    <sheetView workbookViewId="0"/>
  </sheetViews>
  <sheetFormatPr defaultColWidth="8.7109375" defaultRowHeight="13.5" x14ac:dyDescent="0.25"/>
  <cols>
    <col min="1" max="1" width="5.5703125" style="182" bestFit="1" customWidth="1"/>
    <col min="2" max="2" width="55" style="177" customWidth="1"/>
    <col min="3" max="3" width="29.5703125" style="194" customWidth="1"/>
    <col min="4" max="4" width="12.85546875" style="179" bestFit="1" customWidth="1"/>
    <col min="5" max="5" width="25.5703125" style="198" customWidth="1"/>
    <col min="6" max="6" width="5.42578125" style="203" bestFit="1" customWidth="1"/>
    <col min="7" max="7" width="4.28515625" style="182" bestFit="1" customWidth="1"/>
    <col min="8" max="8" width="17" style="189" customWidth="1"/>
    <col min="9" max="9" width="19.42578125" style="189" customWidth="1"/>
    <col min="10" max="16384" width="8.7109375" style="176"/>
  </cols>
  <sheetData>
    <row r="1" spans="1:11" x14ac:dyDescent="0.25">
      <c r="B1" s="202" t="s">
        <v>1304</v>
      </c>
    </row>
    <row r="2" spans="1:11" x14ac:dyDescent="0.25">
      <c r="B2" s="202" t="s">
        <v>1305</v>
      </c>
    </row>
    <row r="3" spans="1:11" s="179" customFormat="1" x14ac:dyDescent="0.25">
      <c r="A3" s="183" t="s">
        <v>576</v>
      </c>
      <c r="B3" s="185" t="s">
        <v>180</v>
      </c>
      <c r="C3" s="185" t="s">
        <v>181</v>
      </c>
      <c r="D3" s="180" t="s">
        <v>54</v>
      </c>
      <c r="E3" s="199" t="s">
        <v>182</v>
      </c>
      <c r="F3" s="186" t="s">
        <v>55</v>
      </c>
      <c r="G3" s="183" t="s">
        <v>56</v>
      </c>
      <c r="H3" s="190" t="s">
        <v>169</v>
      </c>
      <c r="I3" s="190" t="s">
        <v>575</v>
      </c>
    </row>
    <row r="4" spans="1:11" x14ac:dyDescent="0.25">
      <c r="A4" s="187">
        <v>1</v>
      </c>
      <c r="B4" s="188" t="s">
        <v>184</v>
      </c>
      <c r="C4" s="195"/>
      <c r="D4" s="196"/>
      <c r="E4" s="200"/>
      <c r="F4" s="204"/>
      <c r="G4" s="187"/>
      <c r="H4" s="191"/>
      <c r="I4" s="191">
        <f>SUM(I5:I81)</f>
        <v>0</v>
      </c>
      <c r="K4" s="176" t="s">
        <v>1329</v>
      </c>
    </row>
    <row r="5" spans="1:11" x14ac:dyDescent="0.25">
      <c r="A5" s="184" t="s">
        <v>185</v>
      </c>
      <c r="B5" s="178" t="s">
        <v>186</v>
      </c>
      <c r="C5" s="197"/>
      <c r="D5" s="181" t="s">
        <v>60</v>
      </c>
      <c r="E5" s="201" t="s">
        <v>187</v>
      </c>
      <c r="F5" s="205">
        <v>2</v>
      </c>
      <c r="G5" s="184" t="s">
        <v>42</v>
      </c>
      <c r="H5" s="192">
        <v>0</v>
      </c>
      <c r="I5" s="193">
        <v>0</v>
      </c>
    </row>
    <row r="6" spans="1:11" x14ac:dyDescent="0.25">
      <c r="A6" s="184" t="s">
        <v>188</v>
      </c>
      <c r="B6" s="178" t="s">
        <v>189</v>
      </c>
      <c r="C6" s="197"/>
      <c r="D6" s="181" t="s">
        <v>60</v>
      </c>
      <c r="E6" s="201" t="s">
        <v>190</v>
      </c>
      <c r="F6" s="205">
        <v>2</v>
      </c>
      <c r="G6" s="184" t="s">
        <v>42</v>
      </c>
      <c r="H6" s="192">
        <v>0</v>
      </c>
      <c r="I6" s="193">
        <v>0</v>
      </c>
    </row>
    <row r="7" spans="1:11" x14ac:dyDescent="0.25">
      <c r="A7" s="184" t="s">
        <v>191</v>
      </c>
      <c r="B7" s="178" t="s">
        <v>192</v>
      </c>
      <c r="C7" s="197"/>
      <c r="D7" s="181" t="s">
        <v>60</v>
      </c>
      <c r="E7" s="201" t="s">
        <v>193</v>
      </c>
      <c r="F7" s="205">
        <v>2</v>
      </c>
      <c r="G7" s="184" t="s">
        <v>42</v>
      </c>
      <c r="H7" s="192">
        <v>0</v>
      </c>
      <c r="I7" s="193">
        <v>0</v>
      </c>
    </row>
    <row r="8" spans="1:11" x14ac:dyDescent="0.25">
      <c r="A8" s="184" t="s">
        <v>194</v>
      </c>
      <c r="B8" s="178" t="s">
        <v>195</v>
      </c>
      <c r="C8" s="197"/>
      <c r="D8" s="181" t="s">
        <v>60</v>
      </c>
      <c r="E8" s="201" t="s">
        <v>196</v>
      </c>
      <c r="F8" s="205">
        <v>1</v>
      </c>
      <c r="G8" s="184" t="s">
        <v>42</v>
      </c>
      <c r="H8" s="192">
        <v>0</v>
      </c>
      <c r="I8" s="193">
        <v>0</v>
      </c>
    </row>
    <row r="9" spans="1:11" x14ac:dyDescent="0.25">
      <c r="A9" s="184" t="s">
        <v>197</v>
      </c>
      <c r="B9" s="178" t="s">
        <v>198</v>
      </c>
      <c r="C9" s="197"/>
      <c r="D9" s="181" t="s">
        <v>60</v>
      </c>
      <c r="E9" s="201" t="s">
        <v>199</v>
      </c>
      <c r="F9" s="205">
        <v>1</v>
      </c>
      <c r="G9" s="184" t="s">
        <v>42</v>
      </c>
      <c r="H9" s="192">
        <v>0</v>
      </c>
      <c r="I9" s="193">
        <v>0</v>
      </c>
    </row>
    <row r="10" spans="1:11" x14ac:dyDescent="0.25">
      <c r="A10" s="184" t="s">
        <v>200</v>
      </c>
      <c r="B10" s="178" t="s">
        <v>201</v>
      </c>
      <c r="C10" s="197"/>
      <c r="D10" s="181" t="s">
        <v>60</v>
      </c>
      <c r="E10" s="201" t="s">
        <v>202</v>
      </c>
      <c r="F10" s="205">
        <v>4</v>
      </c>
      <c r="G10" s="184" t="s">
        <v>42</v>
      </c>
      <c r="H10" s="192">
        <v>0</v>
      </c>
      <c r="I10" s="193">
        <v>0</v>
      </c>
    </row>
    <row r="11" spans="1:11" x14ac:dyDescent="0.25">
      <c r="A11" s="184" t="s">
        <v>203</v>
      </c>
      <c r="B11" s="178" t="s">
        <v>204</v>
      </c>
      <c r="C11" s="197"/>
      <c r="D11" s="181" t="s">
        <v>60</v>
      </c>
      <c r="E11" s="201" t="s">
        <v>205</v>
      </c>
      <c r="F11" s="205">
        <v>4</v>
      </c>
      <c r="G11" s="184" t="s">
        <v>42</v>
      </c>
      <c r="H11" s="192">
        <v>0</v>
      </c>
      <c r="I11" s="193">
        <v>0</v>
      </c>
    </row>
    <row r="12" spans="1:11" x14ac:dyDescent="0.25">
      <c r="A12" s="184" t="s">
        <v>206</v>
      </c>
      <c r="B12" s="178" t="s">
        <v>207</v>
      </c>
      <c r="C12" s="197" t="s">
        <v>208</v>
      </c>
      <c r="D12" s="181" t="s">
        <v>60</v>
      </c>
      <c r="E12" s="201" t="s">
        <v>72</v>
      </c>
      <c r="F12" s="205" t="s">
        <v>132</v>
      </c>
      <c r="G12" s="184" t="s">
        <v>61</v>
      </c>
      <c r="H12" s="192">
        <v>0</v>
      </c>
      <c r="I12" s="193">
        <v>0</v>
      </c>
    </row>
    <row r="13" spans="1:11" x14ac:dyDescent="0.25">
      <c r="A13" s="184" t="s">
        <v>209</v>
      </c>
      <c r="B13" s="178" t="s">
        <v>210</v>
      </c>
      <c r="C13" s="197" t="s">
        <v>211</v>
      </c>
      <c r="D13" s="181" t="s">
        <v>76</v>
      </c>
      <c r="E13" s="201" t="s">
        <v>212</v>
      </c>
      <c r="F13" s="205" t="s">
        <v>135</v>
      </c>
      <c r="G13" s="184" t="s">
        <v>61</v>
      </c>
      <c r="H13" s="192">
        <v>0</v>
      </c>
      <c r="I13" s="193">
        <v>0</v>
      </c>
    </row>
    <row r="14" spans="1:11" x14ac:dyDescent="0.25">
      <c r="A14" s="184" t="s">
        <v>213</v>
      </c>
      <c r="B14" s="178" t="s">
        <v>126</v>
      </c>
      <c r="C14" s="197" t="s">
        <v>214</v>
      </c>
      <c r="D14" s="181" t="s">
        <v>76</v>
      </c>
      <c r="E14" s="201" t="s">
        <v>215</v>
      </c>
      <c r="F14" s="205" t="s">
        <v>109</v>
      </c>
      <c r="G14" s="184" t="s">
        <v>61</v>
      </c>
      <c r="H14" s="192">
        <v>0</v>
      </c>
      <c r="I14" s="193">
        <v>0</v>
      </c>
    </row>
    <row r="15" spans="1:11" x14ac:dyDescent="0.25">
      <c r="A15" s="184" t="s">
        <v>216</v>
      </c>
      <c r="B15" s="178" t="s">
        <v>217</v>
      </c>
      <c r="C15" s="197" t="s">
        <v>218</v>
      </c>
      <c r="D15" s="181" t="s">
        <v>76</v>
      </c>
      <c r="E15" s="201" t="s">
        <v>219</v>
      </c>
      <c r="F15" s="205" t="s">
        <v>220</v>
      </c>
      <c r="G15" s="184" t="s">
        <v>61</v>
      </c>
      <c r="H15" s="192">
        <v>0</v>
      </c>
      <c r="I15" s="193">
        <v>0</v>
      </c>
    </row>
    <row r="16" spans="1:11" ht="67.5" x14ac:dyDescent="0.25">
      <c r="A16" s="184" t="s">
        <v>221</v>
      </c>
      <c r="B16" s="178" t="s">
        <v>222</v>
      </c>
      <c r="C16" s="197" t="s">
        <v>223</v>
      </c>
      <c r="D16" s="181" t="s">
        <v>60</v>
      </c>
      <c r="E16" s="201" t="s">
        <v>621</v>
      </c>
      <c r="F16" s="205" t="s">
        <v>183</v>
      </c>
      <c r="G16" s="184" t="s">
        <v>61</v>
      </c>
      <c r="H16" s="192">
        <v>0</v>
      </c>
      <c r="I16" s="193">
        <v>0</v>
      </c>
    </row>
    <row r="17" spans="1:9" ht="27" x14ac:dyDescent="0.25">
      <c r="A17" s="184" t="s">
        <v>225</v>
      </c>
      <c r="B17" s="178" t="s">
        <v>226</v>
      </c>
      <c r="C17" s="197" t="s">
        <v>64</v>
      </c>
      <c r="D17" s="181" t="s">
        <v>60</v>
      </c>
      <c r="E17" s="201" t="s">
        <v>63</v>
      </c>
      <c r="F17" s="205" t="s">
        <v>183</v>
      </c>
      <c r="G17" s="184" t="s">
        <v>61</v>
      </c>
      <c r="H17" s="192">
        <v>0</v>
      </c>
      <c r="I17" s="193">
        <v>0</v>
      </c>
    </row>
    <row r="18" spans="1:9" ht="67.5" x14ac:dyDescent="0.25">
      <c r="A18" s="184" t="s">
        <v>227</v>
      </c>
      <c r="B18" s="178" t="s">
        <v>228</v>
      </c>
      <c r="C18" s="197" t="s">
        <v>229</v>
      </c>
      <c r="D18" s="181" t="s">
        <v>60</v>
      </c>
      <c r="E18" s="201" t="s">
        <v>65</v>
      </c>
      <c r="F18" s="205">
        <v>1</v>
      </c>
      <c r="G18" s="184" t="s">
        <v>61</v>
      </c>
      <c r="H18" s="192">
        <v>0</v>
      </c>
      <c r="I18" s="193">
        <v>0</v>
      </c>
    </row>
    <row r="19" spans="1:9" ht="67.5" x14ac:dyDescent="0.25">
      <c r="A19" s="184" t="s">
        <v>230</v>
      </c>
      <c r="B19" s="178" t="s">
        <v>231</v>
      </c>
      <c r="C19" s="197" t="s">
        <v>232</v>
      </c>
      <c r="D19" s="181" t="s">
        <v>60</v>
      </c>
      <c r="E19" s="201" t="s">
        <v>66</v>
      </c>
      <c r="F19" s="205">
        <v>1</v>
      </c>
      <c r="G19" s="184" t="s">
        <v>61</v>
      </c>
      <c r="H19" s="192">
        <v>0</v>
      </c>
      <c r="I19" s="193">
        <v>0</v>
      </c>
    </row>
    <row r="20" spans="1:9" ht="27" x14ac:dyDescent="0.25">
      <c r="A20" s="184" t="s">
        <v>233</v>
      </c>
      <c r="B20" s="178" t="s">
        <v>234</v>
      </c>
      <c r="C20" s="197" t="s">
        <v>235</v>
      </c>
      <c r="D20" s="181" t="s">
        <v>60</v>
      </c>
      <c r="E20" s="201" t="s">
        <v>67</v>
      </c>
      <c r="F20" s="205">
        <v>1</v>
      </c>
      <c r="G20" s="184" t="s">
        <v>61</v>
      </c>
      <c r="H20" s="192">
        <v>0</v>
      </c>
      <c r="I20" s="193">
        <v>0</v>
      </c>
    </row>
    <row r="21" spans="1:9" ht="40.5" x14ac:dyDescent="0.25">
      <c r="A21" s="184" t="s">
        <v>236</v>
      </c>
      <c r="B21" s="178" t="s">
        <v>237</v>
      </c>
      <c r="C21" s="197" t="s">
        <v>238</v>
      </c>
      <c r="D21" s="181" t="s">
        <v>60</v>
      </c>
      <c r="E21" s="201" t="s">
        <v>68</v>
      </c>
      <c r="F21" s="205">
        <v>1</v>
      </c>
      <c r="G21" s="184" t="s">
        <v>61</v>
      </c>
      <c r="H21" s="192">
        <v>0</v>
      </c>
      <c r="I21" s="193">
        <v>0</v>
      </c>
    </row>
    <row r="22" spans="1:9" ht="54" x14ac:dyDescent="0.25">
      <c r="A22" s="184" t="s">
        <v>239</v>
      </c>
      <c r="B22" s="178" t="s">
        <v>240</v>
      </c>
      <c r="C22" s="197" t="s">
        <v>241</v>
      </c>
      <c r="D22" s="181" t="s">
        <v>60</v>
      </c>
      <c r="E22" s="201" t="s">
        <v>69</v>
      </c>
      <c r="F22" s="205">
        <v>4</v>
      </c>
      <c r="G22" s="184" t="s">
        <v>61</v>
      </c>
      <c r="H22" s="192">
        <v>0</v>
      </c>
      <c r="I22" s="193">
        <v>0</v>
      </c>
    </row>
    <row r="23" spans="1:9" ht="54" x14ac:dyDescent="0.25">
      <c r="A23" s="184" t="s">
        <v>242</v>
      </c>
      <c r="B23" s="178" t="s">
        <v>243</v>
      </c>
      <c r="C23" s="197" t="s">
        <v>244</v>
      </c>
      <c r="D23" s="181" t="s">
        <v>60</v>
      </c>
      <c r="E23" s="201" t="s">
        <v>71</v>
      </c>
      <c r="F23" s="205">
        <v>7</v>
      </c>
      <c r="G23" s="184" t="s">
        <v>61</v>
      </c>
      <c r="H23" s="192">
        <v>0</v>
      </c>
      <c r="I23" s="193">
        <v>0</v>
      </c>
    </row>
    <row r="24" spans="1:9" ht="54" x14ac:dyDescent="0.25">
      <c r="A24" s="184" t="s">
        <v>245</v>
      </c>
      <c r="B24" s="178" t="s">
        <v>246</v>
      </c>
      <c r="C24" s="197" t="s">
        <v>247</v>
      </c>
      <c r="D24" s="181" t="s">
        <v>60</v>
      </c>
      <c r="E24" s="201" t="s">
        <v>70</v>
      </c>
      <c r="F24" s="205">
        <v>1</v>
      </c>
      <c r="G24" s="184" t="s">
        <v>61</v>
      </c>
      <c r="H24" s="192">
        <v>0</v>
      </c>
      <c r="I24" s="193">
        <v>0</v>
      </c>
    </row>
    <row r="25" spans="1:9" x14ac:dyDescent="0.25">
      <c r="A25" s="184" t="s">
        <v>248</v>
      </c>
      <c r="B25" s="178" t="s">
        <v>249</v>
      </c>
      <c r="C25" s="197" t="s">
        <v>250</v>
      </c>
      <c r="D25" s="181" t="s">
        <v>60</v>
      </c>
      <c r="E25" s="201" t="s">
        <v>250</v>
      </c>
      <c r="F25" s="205">
        <v>1</v>
      </c>
      <c r="G25" s="184" t="s">
        <v>61</v>
      </c>
      <c r="H25" s="192">
        <v>0</v>
      </c>
      <c r="I25" s="193">
        <v>0</v>
      </c>
    </row>
    <row r="26" spans="1:9" x14ac:dyDescent="0.25">
      <c r="A26" s="184" t="s">
        <v>251</v>
      </c>
      <c r="B26" s="178" t="s">
        <v>252</v>
      </c>
      <c r="C26" s="197" t="s">
        <v>92</v>
      </c>
      <c r="D26" s="181" t="s">
        <v>60</v>
      </c>
      <c r="E26" s="201" t="s">
        <v>92</v>
      </c>
      <c r="F26" s="205">
        <v>1</v>
      </c>
      <c r="G26" s="184" t="s">
        <v>61</v>
      </c>
      <c r="H26" s="192">
        <v>0</v>
      </c>
      <c r="I26" s="193">
        <v>0</v>
      </c>
    </row>
    <row r="27" spans="1:9" x14ac:dyDescent="0.25">
      <c r="A27" s="184" t="s">
        <v>253</v>
      </c>
      <c r="B27" s="178" t="s">
        <v>254</v>
      </c>
      <c r="C27" s="197" t="s">
        <v>255</v>
      </c>
      <c r="D27" s="181" t="s">
        <v>76</v>
      </c>
      <c r="E27" s="201" t="s">
        <v>256</v>
      </c>
      <c r="F27" s="205" t="s">
        <v>183</v>
      </c>
      <c r="G27" s="184" t="s">
        <v>61</v>
      </c>
      <c r="H27" s="192">
        <v>0</v>
      </c>
      <c r="I27" s="193">
        <v>0</v>
      </c>
    </row>
    <row r="28" spans="1:9" x14ac:dyDescent="0.25">
      <c r="A28" s="184" t="s">
        <v>257</v>
      </c>
      <c r="B28" s="178" t="s">
        <v>258</v>
      </c>
      <c r="C28" s="197" t="s">
        <v>94</v>
      </c>
      <c r="D28" s="181" t="s">
        <v>60</v>
      </c>
      <c r="E28" s="201" t="s">
        <v>94</v>
      </c>
      <c r="F28" s="205">
        <v>1</v>
      </c>
      <c r="G28" s="184" t="s">
        <v>61</v>
      </c>
      <c r="H28" s="192">
        <v>0</v>
      </c>
      <c r="I28" s="193">
        <v>0</v>
      </c>
    </row>
    <row r="29" spans="1:9" x14ac:dyDescent="0.25">
      <c r="A29" s="184" t="s">
        <v>259</v>
      </c>
      <c r="B29" s="178" t="s">
        <v>260</v>
      </c>
      <c r="C29" s="197" t="s">
        <v>261</v>
      </c>
      <c r="D29" s="181" t="s">
        <v>60</v>
      </c>
      <c r="E29" s="201" t="s">
        <v>261</v>
      </c>
      <c r="F29" s="205" t="s">
        <v>183</v>
      </c>
      <c r="G29" s="184" t="s">
        <v>61</v>
      </c>
      <c r="H29" s="192">
        <v>0</v>
      </c>
      <c r="I29" s="193">
        <v>0</v>
      </c>
    </row>
    <row r="30" spans="1:9" x14ac:dyDescent="0.25">
      <c r="A30" s="184" t="s">
        <v>262</v>
      </c>
      <c r="B30" s="178" t="s">
        <v>263</v>
      </c>
      <c r="C30" s="197" t="s">
        <v>264</v>
      </c>
      <c r="D30" s="181" t="s">
        <v>60</v>
      </c>
      <c r="E30" s="201" t="s">
        <v>264</v>
      </c>
      <c r="F30" s="205" t="s">
        <v>183</v>
      </c>
      <c r="G30" s="184" t="s">
        <v>61</v>
      </c>
      <c r="H30" s="192">
        <v>0</v>
      </c>
      <c r="I30" s="193">
        <v>0</v>
      </c>
    </row>
    <row r="31" spans="1:9" x14ac:dyDescent="0.25">
      <c r="A31" s="184" t="s">
        <v>265</v>
      </c>
      <c r="B31" s="178" t="s">
        <v>266</v>
      </c>
      <c r="C31" s="197" t="s">
        <v>267</v>
      </c>
      <c r="D31" s="181" t="s">
        <v>60</v>
      </c>
      <c r="E31" s="201" t="s">
        <v>267</v>
      </c>
      <c r="F31" s="205" t="s">
        <v>268</v>
      </c>
      <c r="G31" s="184" t="s">
        <v>61</v>
      </c>
      <c r="H31" s="192">
        <v>0</v>
      </c>
      <c r="I31" s="193">
        <v>0</v>
      </c>
    </row>
    <row r="32" spans="1:9" x14ac:dyDescent="0.25">
      <c r="A32" s="184" t="s">
        <v>269</v>
      </c>
      <c r="B32" s="178" t="s">
        <v>270</v>
      </c>
      <c r="C32" s="197" t="s">
        <v>83</v>
      </c>
      <c r="D32" s="181" t="s">
        <v>76</v>
      </c>
      <c r="E32" s="201" t="s">
        <v>271</v>
      </c>
      <c r="F32" s="205" t="s">
        <v>183</v>
      </c>
      <c r="G32" s="184" t="s">
        <v>61</v>
      </c>
      <c r="H32" s="192">
        <v>0</v>
      </c>
      <c r="I32" s="193">
        <v>0</v>
      </c>
    </row>
    <row r="33" spans="1:9" x14ac:dyDescent="0.25">
      <c r="A33" s="184" t="s">
        <v>272</v>
      </c>
      <c r="B33" s="178" t="s">
        <v>273</v>
      </c>
      <c r="C33" s="197" t="s">
        <v>84</v>
      </c>
      <c r="D33" s="181" t="s">
        <v>76</v>
      </c>
      <c r="E33" s="201" t="s">
        <v>274</v>
      </c>
      <c r="F33" s="205" t="s">
        <v>275</v>
      </c>
      <c r="G33" s="184" t="s">
        <v>61</v>
      </c>
      <c r="H33" s="192">
        <v>0</v>
      </c>
      <c r="I33" s="193">
        <v>0</v>
      </c>
    </row>
    <row r="34" spans="1:9" x14ac:dyDescent="0.25">
      <c r="A34" s="184" t="s">
        <v>276</v>
      </c>
      <c r="B34" s="178" t="s">
        <v>273</v>
      </c>
      <c r="C34" s="197" t="s">
        <v>277</v>
      </c>
      <c r="D34" s="181" t="s">
        <v>76</v>
      </c>
      <c r="E34" s="201" t="s">
        <v>278</v>
      </c>
      <c r="F34" s="205" t="s">
        <v>279</v>
      </c>
      <c r="G34" s="184" t="s">
        <v>61</v>
      </c>
      <c r="H34" s="192">
        <v>0</v>
      </c>
      <c r="I34" s="193">
        <v>0</v>
      </c>
    </row>
    <row r="35" spans="1:9" x14ac:dyDescent="0.25">
      <c r="A35" s="184" t="s">
        <v>280</v>
      </c>
      <c r="B35" s="178" t="s">
        <v>126</v>
      </c>
      <c r="C35" s="197" t="s">
        <v>82</v>
      </c>
      <c r="D35" s="181" t="s">
        <v>76</v>
      </c>
      <c r="E35" s="201" t="s">
        <v>281</v>
      </c>
      <c r="F35" s="205" t="s">
        <v>183</v>
      </c>
      <c r="G35" s="184" t="s">
        <v>61</v>
      </c>
      <c r="H35" s="192">
        <v>0</v>
      </c>
      <c r="I35" s="193">
        <v>0</v>
      </c>
    </row>
    <row r="36" spans="1:9" x14ac:dyDescent="0.25">
      <c r="A36" s="184" t="s">
        <v>282</v>
      </c>
      <c r="B36" s="178" t="s">
        <v>79</v>
      </c>
      <c r="C36" s="197" t="s">
        <v>283</v>
      </c>
      <c r="D36" s="181" t="s">
        <v>76</v>
      </c>
      <c r="E36" s="201" t="s">
        <v>284</v>
      </c>
      <c r="F36" s="205" t="s">
        <v>109</v>
      </c>
      <c r="G36" s="184" t="s">
        <v>61</v>
      </c>
      <c r="H36" s="192">
        <v>0</v>
      </c>
      <c r="I36" s="193">
        <v>0</v>
      </c>
    </row>
    <row r="37" spans="1:9" x14ac:dyDescent="0.25">
      <c r="A37" s="184" t="s">
        <v>285</v>
      </c>
      <c r="B37" s="178" t="s">
        <v>79</v>
      </c>
      <c r="C37" s="197" t="s">
        <v>286</v>
      </c>
      <c r="D37" s="181" t="s">
        <v>76</v>
      </c>
      <c r="E37" s="201" t="s">
        <v>287</v>
      </c>
      <c r="F37" s="205" t="s">
        <v>109</v>
      </c>
      <c r="G37" s="184" t="s">
        <v>61</v>
      </c>
      <c r="H37" s="192">
        <v>0</v>
      </c>
      <c r="I37" s="193">
        <v>0</v>
      </c>
    </row>
    <row r="38" spans="1:9" x14ac:dyDescent="0.25">
      <c r="A38" s="184" t="s">
        <v>288</v>
      </c>
      <c r="B38" s="178" t="s">
        <v>79</v>
      </c>
      <c r="C38" s="197" t="s">
        <v>289</v>
      </c>
      <c r="D38" s="181" t="s">
        <v>76</v>
      </c>
      <c r="E38" s="201">
        <v>1985600000</v>
      </c>
      <c r="F38" s="205">
        <v>4</v>
      </c>
      <c r="G38" s="184" t="s">
        <v>61</v>
      </c>
      <c r="H38" s="192">
        <v>0</v>
      </c>
      <c r="I38" s="193">
        <v>0</v>
      </c>
    </row>
    <row r="39" spans="1:9" x14ac:dyDescent="0.25">
      <c r="A39" s="184" t="s">
        <v>290</v>
      </c>
      <c r="B39" s="178" t="s">
        <v>291</v>
      </c>
      <c r="C39" s="197" t="s">
        <v>292</v>
      </c>
      <c r="D39" s="181" t="s">
        <v>76</v>
      </c>
      <c r="E39" s="201" t="s">
        <v>293</v>
      </c>
      <c r="F39" s="205" t="s">
        <v>183</v>
      </c>
      <c r="G39" s="184" t="s">
        <v>61</v>
      </c>
      <c r="H39" s="192">
        <v>0</v>
      </c>
      <c r="I39" s="193">
        <v>0</v>
      </c>
    </row>
    <row r="40" spans="1:9" x14ac:dyDescent="0.25">
      <c r="A40" s="184" t="s">
        <v>294</v>
      </c>
      <c r="B40" s="178" t="s">
        <v>295</v>
      </c>
      <c r="C40" s="197" t="s">
        <v>296</v>
      </c>
      <c r="D40" s="181" t="s">
        <v>76</v>
      </c>
      <c r="E40" s="201" t="s">
        <v>297</v>
      </c>
      <c r="F40" s="205" t="s">
        <v>132</v>
      </c>
      <c r="G40" s="184" t="s">
        <v>61</v>
      </c>
      <c r="H40" s="192">
        <v>0</v>
      </c>
      <c r="I40" s="193">
        <v>0</v>
      </c>
    </row>
    <row r="41" spans="1:9" x14ac:dyDescent="0.25">
      <c r="A41" s="184" t="s">
        <v>298</v>
      </c>
      <c r="B41" s="178" t="s">
        <v>79</v>
      </c>
      <c r="C41" s="197" t="s">
        <v>299</v>
      </c>
      <c r="D41" s="181" t="s">
        <v>76</v>
      </c>
      <c r="E41" s="201">
        <v>1527620000</v>
      </c>
      <c r="F41" s="205">
        <v>3</v>
      </c>
      <c r="G41" s="184" t="s">
        <v>61</v>
      </c>
      <c r="H41" s="192">
        <v>0</v>
      </c>
      <c r="I41" s="193">
        <v>0</v>
      </c>
    </row>
    <row r="42" spans="1:9" x14ac:dyDescent="0.25">
      <c r="A42" s="184" t="s">
        <v>300</v>
      </c>
      <c r="B42" s="178" t="s">
        <v>79</v>
      </c>
      <c r="C42" s="197" t="s">
        <v>301</v>
      </c>
      <c r="D42" s="181" t="s">
        <v>76</v>
      </c>
      <c r="E42" s="201">
        <v>1527890000</v>
      </c>
      <c r="F42" s="205">
        <v>1</v>
      </c>
      <c r="G42" s="184" t="s">
        <v>61</v>
      </c>
      <c r="H42" s="192">
        <v>0</v>
      </c>
      <c r="I42" s="193">
        <v>0</v>
      </c>
    </row>
    <row r="43" spans="1:9" x14ac:dyDescent="0.25">
      <c r="A43" s="184" t="s">
        <v>302</v>
      </c>
      <c r="B43" s="178" t="s">
        <v>126</v>
      </c>
      <c r="C43" s="197" t="s">
        <v>303</v>
      </c>
      <c r="D43" s="181" t="s">
        <v>76</v>
      </c>
      <c r="E43" s="201" t="s">
        <v>304</v>
      </c>
      <c r="F43" s="205" t="s">
        <v>183</v>
      </c>
      <c r="G43" s="184" t="s">
        <v>61</v>
      </c>
      <c r="H43" s="192">
        <v>0</v>
      </c>
      <c r="I43" s="193">
        <v>0</v>
      </c>
    </row>
    <row r="44" spans="1:9" x14ac:dyDescent="0.25">
      <c r="A44" s="184" t="s">
        <v>305</v>
      </c>
      <c r="B44" s="178" t="s">
        <v>306</v>
      </c>
      <c r="C44" s="197" t="s">
        <v>99</v>
      </c>
      <c r="D44" s="181" t="s">
        <v>100</v>
      </c>
      <c r="E44" s="201" t="s">
        <v>307</v>
      </c>
      <c r="F44" s="205" t="s">
        <v>183</v>
      </c>
      <c r="G44" s="184" t="s">
        <v>61</v>
      </c>
      <c r="H44" s="192">
        <v>0</v>
      </c>
      <c r="I44" s="193">
        <v>0</v>
      </c>
    </row>
    <row r="45" spans="1:9" x14ac:dyDescent="0.25">
      <c r="A45" s="184" t="s">
        <v>308</v>
      </c>
      <c r="B45" s="197" t="s">
        <v>309</v>
      </c>
      <c r="C45" s="197" t="s">
        <v>101</v>
      </c>
      <c r="D45" s="181" t="s">
        <v>100</v>
      </c>
      <c r="E45" s="201" t="s">
        <v>310</v>
      </c>
      <c r="F45" s="205" t="s">
        <v>183</v>
      </c>
      <c r="G45" s="184" t="s">
        <v>61</v>
      </c>
      <c r="H45" s="192">
        <v>0</v>
      </c>
      <c r="I45" s="193">
        <v>0</v>
      </c>
    </row>
    <row r="46" spans="1:9" x14ac:dyDescent="0.25">
      <c r="A46" s="184" t="s">
        <v>311</v>
      </c>
      <c r="B46" s="197" t="s">
        <v>312</v>
      </c>
      <c r="C46" s="197" t="s">
        <v>313</v>
      </c>
      <c r="D46" s="181" t="s">
        <v>100</v>
      </c>
      <c r="E46" s="201">
        <v>2910119</v>
      </c>
      <c r="F46" s="205" t="s">
        <v>183</v>
      </c>
      <c r="G46" s="184" t="s">
        <v>61</v>
      </c>
      <c r="H46" s="192">
        <v>0</v>
      </c>
      <c r="I46" s="193">
        <v>0</v>
      </c>
    </row>
    <row r="47" spans="1:9" x14ac:dyDescent="0.25">
      <c r="A47" s="184" t="s">
        <v>314</v>
      </c>
      <c r="B47" s="197" t="s">
        <v>315</v>
      </c>
      <c r="C47" s="197" t="s">
        <v>316</v>
      </c>
      <c r="D47" s="181" t="s">
        <v>100</v>
      </c>
      <c r="E47" s="201">
        <v>2910123</v>
      </c>
      <c r="F47" s="205" t="s">
        <v>183</v>
      </c>
      <c r="G47" s="184" t="s">
        <v>61</v>
      </c>
      <c r="H47" s="192">
        <v>0</v>
      </c>
      <c r="I47" s="193">
        <v>0</v>
      </c>
    </row>
    <row r="48" spans="1:9" x14ac:dyDescent="0.25">
      <c r="A48" s="184" t="s">
        <v>317</v>
      </c>
      <c r="B48" s="178" t="s">
        <v>318</v>
      </c>
      <c r="C48" s="197" t="s">
        <v>103</v>
      </c>
      <c r="D48" s="181" t="s">
        <v>60</v>
      </c>
      <c r="E48" s="201" t="s">
        <v>103</v>
      </c>
      <c r="F48" s="205" t="s">
        <v>109</v>
      </c>
      <c r="G48" s="184" t="s">
        <v>61</v>
      </c>
      <c r="H48" s="192">
        <v>0</v>
      </c>
      <c r="I48" s="193">
        <v>0</v>
      </c>
    </row>
    <row r="49" spans="1:9" x14ac:dyDescent="0.25">
      <c r="A49" s="184" t="s">
        <v>319</v>
      </c>
      <c r="B49" s="178" t="s">
        <v>320</v>
      </c>
      <c r="C49" s="197" t="s">
        <v>105</v>
      </c>
      <c r="D49" s="181" t="s">
        <v>60</v>
      </c>
      <c r="E49" s="201" t="s">
        <v>105</v>
      </c>
      <c r="F49" s="205" t="s">
        <v>109</v>
      </c>
      <c r="G49" s="184" t="s">
        <v>61</v>
      </c>
      <c r="H49" s="192">
        <v>0</v>
      </c>
      <c r="I49" s="193">
        <v>0</v>
      </c>
    </row>
    <row r="50" spans="1:9" x14ac:dyDescent="0.25">
      <c r="A50" s="184" t="s">
        <v>322</v>
      </c>
      <c r="B50" s="178" t="s">
        <v>126</v>
      </c>
      <c r="C50" s="197" t="s">
        <v>119</v>
      </c>
      <c r="D50" s="181" t="s">
        <v>76</v>
      </c>
      <c r="E50" s="201" t="s">
        <v>323</v>
      </c>
      <c r="F50" s="205" t="s">
        <v>279</v>
      </c>
      <c r="G50" s="184" t="s">
        <v>61</v>
      </c>
      <c r="H50" s="192">
        <v>0</v>
      </c>
      <c r="I50" s="193">
        <v>0</v>
      </c>
    </row>
    <row r="51" spans="1:9" x14ac:dyDescent="0.25">
      <c r="A51" s="184" t="s">
        <v>324</v>
      </c>
      <c r="B51" s="178" t="s">
        <v>325</v>
      </c>
      <c r="C51" s="197" t="s">
        <v>326</v>
      </c>
      <c r="D51" s="181" t="s">
        <v>76</v>
      </c>
      <c r="E51" s="201" t="s">
        <v>327</v>
      </c>
      <c r="F51" s="205" t="s">
        <v>279</v>
      </c>
      <c r="G51" s="184" t="s">
        <v>61</v>
      </c>
      <c r="H51" s="192">
        <v>0</v>
      </c>
      <c r="I51" s="193">
        <v>0</v>
      </c>
    </row>
    <row r="52" spans="1:9" x14ac:dyDescent="0.25">
      <c r="A52" s="184" t="s">
        <v>328</v>
      </c>
      <c r="B52" s="178" t="s">
        <v>329</v>
      </c>
      <c r="C52" s="197" t="s">
        <v>122</v>
      </c>
      <c r="D52" s="181" t="s">
        <v>76</v>
      </c>
      <c r="E52" s="201" t="s">
        <v>330</v>
      </c>
      <c r="F52" s="205" t="s">
        <v>142</v>
      </c>
      <c r="G52" s="184" t="s">
        <v>61</v>
      </c>
      <c r="H52" s="192">
        <v>0</v>
      </c>
      <c r="I52" s="193">
        <v>0</v>
      </c>
    </row>
    <row r="53" spans="1:9" x14ac:dyDescent="0.25">
      <c r="A53" s="184" t="s">
        <v>331</v>
      </c>
      <c r="B53" s="178" t="s">
        <v>126</v>
      </c>
      <c r="C53" s="197" t="s">
        <v>125</v>
      </c>
      <c r="D53" s="181" t="s">
        <v>76</v>
      </c>
      <c r="E53" s="201" t="s">
        <v>332</v>
      </c>
      <c r="F53" s="205" t="s">
        <v>142</v>
      </c>
      <c r="G53" s="184" t="s">
        <v>61</v>
      </c>
      <c r="H53" s="192">
        <v>0</v>
      </c>
      <c r="I53" s="193">
        <v>0</v>
      </c>
    </row>
    <row r="54" spans="1:9" x14ac:dyDescent="0.25">
      <c r="A54" s="184" t="s">
        <v>333</v>
      </c>
      <c r="B54" s="178" t="s">
        <v>334</v>
      </c>
      <c r="C54" s="197" t="s">
        <v>335</v>
      </c>
      <c r="D54" s="181" t="s">
        <v>100</v>
      </c>
      <c r="E54" s="201" t="s">
        <v>336</v>
      </c>
      <c r="F54" s="205" t="s">
        <v>142</v>
      </c>
      <c r="G54" s="184" t="s">
        <v>61</v>
      </c>
      <c r="H54" s="192">
        <v>0</v>
      </c>
      <c r="I54" s="193">
        <v>0</v>
      </c>
    </row>
    <row r="55" spans="1:9" x14ac:dyDescent="0.25">
      <c r="A55" s="184" t="s">
        <v>337</v>
      </c>
      <c r="B55" s="178" t="s">
        <v>338</v>
      </c>
      <c r="C55" s="197" t="s">
        <v>111</v>
      </c>
      <c r="D55" s="181" t="s">
        <v>76</v>
      </c>
      <c r="E55" s="201" t="s">
        <v>339</v>
      </c>
      <c r="F55" s="205" t="s">
        <v>268</v>
      </c>
      <c r="G55" s="184" t="s">
        <v>61</v>
      </c>
      <c r="H55" s="192">
        <v>0</v>
      </c>
      <c r="I55" s="193">
        <v>0</v>
      </c>
    </row>
    <row r="56" spans="1:9" ht="27" x14ac:dyDescent="0.25">
      <c r="A56" s="184" t="s">
        <v>340</v>
      </c>
      <c r="B56" s="197" t="s">
        <v>341</v>
      </c>
      <c r="C56" s="197" t="s">
        <v>115</v>
      </c>
      <c r="D56" s="181" t="s">
        <v>60</v>
      </c>
      <c r="E56" s="201" t="s">
        <v>114</v>
      </c>
      <c r="F56" s="205">
        <v>3</v>
      </c>
      <c r="G56" s="184" t="s">
        <v>61</v>
      </c>
      <c r="H56" s="192">
        <v>0</v>
      </c>
      <c r="I56" s="193">
        <v>0</v>
      </c>
    </row>
    <row r="57" spans="1:9" x14ac:dyDescent="0.25">
      <c r="A57" s="184" t="s">
        <v>342</v>
      </c>
      <c r="B57" s="178" t="s">
        <v>343</v>
      </c>
      <c r="C57" s="197" t="s">
        <v>97</v>
      </c>
      <c r="D57" s="181" t="s">
        <v>60</v>
      </c>
      <c r="E57" s="201" t="s">
        <v>97</v>
      </c>
      <c r="F57" s="205" t="s">
        <v>183</v>
      </c>
      <c r="G57" s="184" t="s">
        <v>61</v>
      </c>
      <c r="H57" s="192">
        <v>0</v>
      </c>
      <c r="I57" s="193">
        <v>0</v>
      </c>
    </row>
    <row r="58" spans="1:9" x14ac:dyDescent="0.25">
      <c r="A58" s="184" t="s">
        <v>344</v>
      </c>
      <c r="B58" s="178" t="s">
        <v>345</v>
      </c>
      <c r="C58" s="197" t="s">
        <v>120</v>
      </c>
      <c r="D58" s="181" t="s">
        <v>76</v>
      </c>
      <c r="E58" s="201" t="s">
        <v>346</v>
      </c>
      <c r="F58" s="205" t="s">
        <v>347</v>
      </c>
      <c r="G58" s="184" t="s">
        <v>61</v>
      </c>
      <c r="H58" s="192">
        <v>0</v>
      </c>
      <c r="I58" s="193">
        <v>0</v>
      </c>
    </row>
    <row r="59" spans="1:9" x14ac:dyDescent="0.25">
      <c r="A59" s="184" t="s">
        <v>348</v>
      </c>
      <c r="B59" s="178" t="s">
        <v>349</v>
      </c>
      <c r="C59" s="197" t="s">
        <v>350</v>
      </c>
      <c r="D59" s="181" t="s">
        <v>76</v>
      </c>
      <c r="E59" s="201" t="s">
        <v>351</v>
      </c>
      <c r="F59" s="205" t="s">
        <v>352</v>
      </c>
      <c r="G59" s="184" t="s">
        <v>61</v>
      </c>
      <c r="H59" s="192">
        <v>0</v>
      </c>
      <c r="I59" s="193">
        <v>0</v>
      </c>
    </row>
    <row r="60" spans="1:9" x14ac:dyDescent="0.25">
      <c r="A60" s="184" t="s">
        <v>353</v>
      </c>
      <c r="B60" s="178" t="s">
        <v>210</v>
      </c>
      <c r="C60" s="197" t="s">
        <v>130</v>
      </c>
      <c r="D60" s="181" t="s">
        <v>76</v>
      </c>
      <c r="E60" s="201" t="s">
        <v>129</v>
      </c>
      <c r="F60" s="205" t="s">
        <v>354</v>
      </c>
      <c r="G60" s="184" t="s">
        <v>61</v>
      </c>
      <c r="H60" s="192">
        <v>0</v>
      </c>
      <c r="I60" s="193">
        <v>0</v>
      </c>
    </row>
    <row r="61" spans="1:9" x14ac:dyDescent="0.25">
      <c r="A61" s="184" t="s">
        <v>355</v>
      </c>
      <c r="B61" s="178" t="s">
        <v>126</v>
      </c>
      <c r="C61" s="197" t="s">
        <v>131</v>
      </c>
      <c r="D61" s="181" t="s">
        <v>76</v>
      </c>
      <c r="E61" s="201" t="s">
        <v>356</v>
      </c>
      <c r="F61" s="205" t="s">
        <v>354</v>
      </c>
      <c r="G61" s="184" t="s">
        <v>61</v>
      </c>
      <c r="H61" s="192">
        <v>0</v>
      </c>
      <c r="I61" s="193">
        <v>0</v>
      </c>
    </row>
    <row r="62" spans="1:9" x14ac:dyDescent="0.25">
      <c r="A62" s="184" t="s">
        <v>357</v>
      </c>
      <c r="B62" s="178" t="s">
        <v>210</v>
      </c>
      <c r="C62" s="197" t="s">
        <v>136</v>
      </c>
      <c r="D62" s="181" t="s">
        <v>76</v>
      </c>
      <c r="E62" s="201" t="s">
        <v>358</v>
      </c>
      <c r="F62" s="205" t="s">
        <v>359</v>
      </c>
      <c r="G62" s="184" t="s">
        <v>61</v>
      </c>
      <c r="H62" s="192">
        <v>0</v>
      </c>
      <c r="I62" s="193">
        <v>0</v>
      </c>
    </row>
    <row r="63" spans="1:9" x14ac:dyDescent="0.25">
      <c r="A63" s="184" t="s">
        <v>360</v>
      </c>
      <c r="B63" s="178" t="s">
        <v>126</v>
      </c>
      <c r="C63" s="197" t="s">
        <v>138</v>
      </c>
      <c r="D63" s="181" t="s">
        <v>76</v>
      </c>
      <c r="E63" s="201" t="s">
        <v>361</v>
      </c>
      <c r="F63" s="205" t="s">
        <v>268</v>
      </c>
      <c r="G63" s="184" t="s">
        <v>61</v>
      </c>
      <c r="H63" s="192">
        <v>0</v>
      </c>
      <c r="I63" s="193">
        <v>0</v>
      </c>
    </row>
    <row r="64" spans="1:9" x14ac:dyDescent="0.25">
      <c r="A64" s="184" t="s">
        <v>362</v>
      </c>
      <c r="B64" s="178" t="s">
        <v>79</v>
      </c>
      <c r="C64" s="197" t="s">
        <v>145</v>
      </c>
      <c r="D64" s="181" t="s">
        <v>76</v>
      </c>
      <c r="E64" s="201" t="s">
        <v>363</v>
      </c>
      <c r="F64" s="205" t="s">
        <v>268</v>
      </c>
      <c r="G64" s="184" t="s">
        <v>61</v>
      </c>
      <c r="H64" s="192">
        <v>0</v>
      </c>
      <c r="I64" s="193">
        <v>0</v>
      </c>
    </row>
    <row r="65" spans="1:9" x14ac:dyDescent="0.25">
      <c r="A65" s="184" t="s">
        <v>364</v>
      </c>
      <c r="B65" s="178" t="s">
        <v>210</v>
      </c>
      <c r="C65" s="197" t="s">
        <v>141</v>
      </c>
      <c r="D65" s="181" t="s">
        <v>76</v>
      </c>
      <c r="E65" s="201" t="s">
        <v>140</v>
      </c>
      <c r="F65" s="205" t="s">
        <v>279</v>
      </c>
      <c r="G65" s="184" t="s">
        <v>61</v>
      </c>
      <c r="H65" s="192">
        <v>0</v>
      </c>
      <c r="I65" s="193">
        <v>0</v>
      </c>
    </row>
    <row r="66" spans="1:9" x14ac:dyDescent="0.25">
      <c r="A66" s="184" t="s">
        <v>365</v>
      </c>
      <c r="B66" s="178" t="s">
        <v>126</v>
      </c>
      <c r="C66" s="197" t="s">
        <v>366</v>
      </c>
      <c r="D66" s="181" t="s">
        <v>76</v>
      </c>
      <c r="E66" s="201" t="s">
        <v>367</v>
      </c>
      <c r="F66" s="205" t="s">
        <v>279</v>
      </c>
      <c r="G66" s="184" t="s">
        <v>61</v>
      </c>
      <c r="H66" s="192">
        <v>0</v>
      </c>
      <c r="I66" s="193">
        <v>0</v>
      </c>
    </row>
    <row r="67" spans="1:9" x14ac:dyDescent="0.25">
      <c r="A67" s="184" t="s">
        <v>368</v>
      </c>
      <c r="B67" s="178" t="s">
        <v>217</v>
      </c>
      <c r="C67" s="197" t="s">
        <v>369</v>
      </c>
      <c r="D67" s="181" t="s">
        <v>76</v>
      </c>
      <c r="E67" s="201" t="s">
        <v>370</v>
      </c>
      <c r="F67" s="205" t="s">
        <v>135</v>
      </c>
      <c r="G67" s="184" t="s">
        <v>61</v>
      </c>
      <c r="H67" s="192">
        <v>0</v>
      </c>
      <c r="I67" s="193">
        <v>0</v>
      </c>
    </row>
    <row r="68" spans="1:9" x14ac:dyDescent="0.25">
      <c r="A68" s="184" t="s">
        <v>371</v>
      </c>
      <c r="B68" s="178" t="s">
        <v>372</v>
      </c>
      <c r="C68" s="197" t="s">
        <v>147</v>
      </c>
      <c r="D68" s="181" t="s">
        <v>100</v>
      </c>
      <c r="E68" s="201" t="s">
        <v>147</v>
      </c>
      <c r="F68" s="205" t="s">
        <v>183</v>
      </c>
      <c r="G68" s="184" t="s">
        <v>61</v>
      </c>
      <c r="H68" s="192">
        <v>0</v>
      </c>
      <c r="I68" s="193">
        <v>0</v>
      </c>
    </row>
    <row r="69" spans="1:9" x14ac:dyDescent="0.25">
      <c r="A69" s="184" t="s">
        <v>373</v>
      </c>
      <c r="B69" s="178" t="s">
        <v>374</v>
      </c>
      <c r="C69" s="197" t="s">
        <v>151</v>
      </c>
      <c r="D69" s="181" t="s">
        <v>100</v>
      </c>
      <c r="E69" s="201" t="s">
        <v>151</v>
      </c>
      <c r="F69" s="205" t="s">
        <v>183</v>
      </c>
      <c r="G69" s="184" t="s">
        <v>61</v>
      </c>
      <c r="H69" s="192">
        <v>0</v>
      </c>
      <c r="I69" s="193">
        <v>0</v>
      </c>
    </row>
    <row r="70" spans="1:9" x14ac:dyDescent="0.25">
      <c r="A70" s="184" t="s">
        <v>375</v>
      </c>
      <c r="B70" s="178" t="s">
        <v>374</v>
      </c>
      <c r="C70" s="197" t="s">
        <v>150</v>
      </c>
      <c r="D70" s="181" t="s">
        <v>100</v>
      </c>
      <c r="E70" s="201" t="s">
        <v>150</v>
      </c>
      <c r="F70" s="205" t="s">
        <v>183</v>
      </c>
      <c r="G70" s="184" t="s">
        <v>61</v>
      </c>
      <c r="H70" s="192">
        <v>0</v>
      </c>
      <c r="I70" s="193">
        <v>0</v>
      </c>
    </row>
    <row r="71" spans="1:9" x14ac:dyDescent="0.25">
      <c r="A71" s="184" t="s">
        <v>376</v>
      </c>
      <c r="B71" s="178" t="s">
        <v>377</v>
      </c>
      <c r="C71" s="197" t="s">
        <v>152</v>
      </c>
      <c r="D71" s="181" t="s">
        <v>100</v>
      </c>
      <c r="E71" s="201" t="s">
        <v>152</v>
      </c>
      <c r="F71" s="205" t="s">
        <v>183</v>
      </c>
      <c r="G71" s="184" t="s">
        <v>61</v>
      </c>
      <c r="H71" s="192">
        <v>0</v>
      </c>
      <c r="I71" s="193">
        <v>0</v>
      </c>
    </row>
    <row r="72" spans="1:9" ht="27" x14ac:dyDescent="0.25">
      <c r="A72" s="184" t="s">
        <v>378</v>
      </c>
      <c r="B72" s="197" t="s">
        <v>379</v>
      </c>
      <c r="C72" s="197" t="s">
        <v>146</v>
      </c>
      <c r="D72" s="181" t="s">
        <v>100</v>
      </c>
      <c r="E72" s="201" t="s">
        <v>146</v>
      </c>
      <c r="F72" s="205" t="s">
        <v>109</v>
      </c>
      <c r="G72" s="184" t="s">
        <v>42</v>
      </c>
      <c r="H72" s="192">
        <v>0</v>
      </c>
      <c r="I72" s="193">
        <v>0</v>
      </c>
    </row>
    <row r="73" spans="1:9" x14ac:dyDescent="0.25">
      <c r="A73" s="184" t="s">
        <v>380</v>
      </c>
      <c r="B73" s="178" t="s">
        <v>381</v>
      </c>
      <c r="C73" s="197" t="s">
        <v>149</v>
      </c>
      <c r="D73" s="181" t="s">
        <v>100</v>
      </c>
      <c r="E73" s="201" t="s">
        <v>149</v>
      </c>
      <c r="F73" s="205" t="s">
        <v>183</v>
      </c>
      <c r="G73" s="184" t="s">
        <v>61</v>
      </c>
      <c r="H73" s="192">
        <v>0</v>
      </c>
      <c r="I73" s="193">
        <v>0</v>
      </c>
    </row>
    <row r="74" spans="1:9" x14ac:dyDescent="0.25">
      <c r="A74" s="184" t="s">
        <v>382</v>
      </c>
      <c r="B74" s="178" t="s">
        <v>383</v>
      </c>
      <c r="C74" s="201">
        <v>2429870000</v>
      </c>
      <c r="D74" s="181" t="s">
        <v>76</v>
      </c>
      <c r="E74" s="201">
        <v>2429870000</v>
      </c>
      <c r="F74" s="205">
        <v>2</v>
      </c>
      <c r="G74" s="184" t="s">
        <v>61</v>
      </c>
      <c r="H74" s="192">
        <v>0</v>
      </c>
      <c r="I74" s="193">
        <v>0</v>
      </c>
    </row>
    <row r="75" spans="1:9" x14ac:dyDescent="0.25">
      <c r="A75" s="184" t="s">
        <v>384</v>
      </c>
      <c r="B75" s="178" t="s">
        <v>126</v>
      </c>
      <c r="C75" s="201">
        <v>2486640000</v>
      </c>
      <c r="D75" s="181" t="s">
        <v>76</v>
      </c>
      <c r="E75" s="201">
        <v>2486640000</v>
      </c>
      <c r="F75" s="205">
        <v>2</v>
      </c>
      <c r="G75" s="184" t="s">
        <v>61</v>
      </c>
      <c r="H75" s="192">
        <v>0</v>
      </c>
      <c r="I75" s="193">
        <v>0</v>
      </c>
    </row>
    <row r="76" spans="1:9" x14ac:dyDescent="0.25">
      <c r="A76" s="184" t="s">
        <v>385</v>
      </c>
      <c r="B76" s="178" t="s">
        <v>622</v>
      </c>
      <c r="C76" s="197" t="s">
        <v>622</v>
      </c>
      <c r="D76" s="181"/>
      <c r="E76" s="201"/>
      <c r="F76" s="205">
        <v>1</v>
      </c>
      <c r="G76" s="184" t="s">
        <v>42</v>
      </c>
      <c r="H76" s="192">
        <v>0</v>
      </c>
      <c r="I76" s="193">
        <v>0</v>
      </c>
    </row>
    <row r="77" spans="1:9" x14ac:dyDescent="0.25">
      <c r="A77" s="184" t="s">
        <v>388</v>
      </c>
      <c r="B77" s="178" t="s">
        <v>389</v>
      </c>
      <c r="C77" s="197" t="s">
        <v>390</v>
      </c>
      <c r="D77" s="181"/>
      <c r="E77" s="201"/>
      <c r="F77" s="205">
        <v>1</v>
      </c>
      <c r="G77" s="184" t="s">
        <v>42</v>
      </c>
      <c r="H77" s="192">
        <v>0</v>
      </c>
      <c r="I77" s="193">
        <v>0</v>
      </c>
    </row>
    <row r="78" spans="1:9" x14ac:dyDescent="0.25">
      <c r="A78" s="184" t="s">
        <v>391</v>
      </c>
      <c r="B78" s="178" t="s">
        <v>153</v>
      </c>
      <c r="C78" s="197"/>
      <c r="D78" s="181"/>
      <c r="E78" s="201"/>
      <c r="F78" s="205">
        <v>2</v>
      </c>
      <c r="G78" s="184" t="s">
        <v>42</v>
      </c>
      <c r="H78" s="192">
        <v>0</v>
      </c>
      <c r="I78" s="193">
        <v>0</v>
      </c>
    </row>
    <row r="79" spans="1:9" x14ac:dyDescent="0.25">
      <c r="A79" s="184" t="s">
        <v>392</v>
      </c>
      <c r="B79" s="178" t="s">
        <v>154</v>
      </c>
      <c r="C79" s="197"/>
      <c r="D79" s="181"/>
      <c r="E79" s="201"/>
      <c r="F79" s="205">
        <v>4</v>
      </c>
      <c r="G79" s="184" t="s">
        <v>42</v>
      </c>
      <c r="H79" s="192">
        <v>0</v>
      </c>
      <c r="I79" s="193">
        <v>0</v>
      </c>
    </row>
    <row r="80" spans="1:9" x14ac:dyDescent="0.25">
      <c r="A80" s="184" t="s">
        <v>393</v>
      </c>
      <c r="B80" s="178" t="s">
        <v>168</v>
      </c>
      <c r="C80" s="197" t="s">
        <v>394</v>
      </c>
      <c r="D80" s="181"/>
      <c r="E80" s="201"/>
      <c r="F80" s="205" t="s">
        <v>183</v>
      </c>
      <c r="G80" s="184" t="s">
        <v>42</v>
      </c>
      <c r="H80" s="192">
        <v>0</v>
      </c>
      <c r="I80" s="193">
        <v>0</v>
      </c>
    </row>
    <row r="81" spans="1:9" ht="27" x14ac:dyDescent="0.25">
      <c r="A81" s="184" t="s">
        <v>395</v>
      </c>
      <c r="B81" s="197" t="s">
        <v>396</v>
      </c>
      <c r="C81" s="197" t="s">
        <v>623</v>
      </c>
      <c r="D81" s="181"/>
      <c r="E81" s="201" t="s">
        <v>398</v>
      </c>
      <c r="F81" s="205">
        <v>1</v>
      </c>
      <c r="G81" s="184" t="s">
        <v>42</v>
      </c>
      <c r="H81" s="192">
        <v>0</v>
      </c>
      <c r="I81" s="193">
        <v>0</v>
      </c>
    </row>
    <row r="82" spans="1:9" x14ac:dyDescent="0.25">
      <c r="A82" s="187" t="s">
        <v>109</v>
      </c>
      <c r="B82" s="188" t="s">
        <v>399</v>
      </c>
      <c r="C82" s="195"/>
      <c r="D82" s="196"/>
      <c r="E82" s="200"/>
      <c r="F82" s="204"/>
      <c r="G82" s="187"/>
      <c r="H82" s="191"/>
      <c r="I82" s="191">
        <f>SUM(I83:I86)</f>
        <v>0</v>
      </c>
    </row>
    <row r="83" spans="1:9" x14ac:dyDescent="0.25">
      <c r="A83" s="184" t="s">
        <v>400</v>
      </c>
      <c r="B83" s="178" t="s">
        <v>401</v>
      </c>
      <c r="C83" s="197"/>
      <c r="D83" s="181" t="s">
        <v>60</v>
      </c>
      <c r="E83" s="201" t="s">
        <v>402</v>
      </c>
      <c r="F83" s="205">
        <v>4</v>
      </c>
      <c r="G83" s="184" t="s">
        <v>42</v>
      </c>
      <c r="H83" s="192">
        <v>0</v>
      </c>
      <c r="I83" s="193">
        <v>0</v>
      </c>
    </row>
    <row r="84" spans="1:9" x14ac:dyDescent="0.25">
      <c r="A84" s="184" t="s">
        <v>403</v>
      </c>
      <c r="B84" s="178" t="s">
        <v>404</v>
      </c>
      <c r="C84" s="197" t="s">
        <v>405</v>
      </c>
      <c r="D84" s="181" t="s">
        <v>60</v>
      </c>
      <c r="E84" s="201" t="s">
        <v>1331</v>
      </c>
      <c r="F84" s="205">
        <v>10</v>
      </c>
      <c r="G84" s="184" t="s">
        <v>61</v>
      </c>
      <c r="H84" s="192">
        <v>0</v>
      </c>
      <c r="I84" s="193">
        <v>0</v>
      </c>
    </row>
    <row r="85" spans="1:9" x14ac:dyDescent="0.25">
      <c r="A85" s="184" t="s">
        <v>407</v>
      </c>
      <c r="B85" s="178" t="s">
        <v>408</v>
      </c>
      <c r="C85" s="197"/>
      <c r="D85" s="181"/>
      <c r="E85" s="201"/>
      <c r="F85" s="205">
        <v>6</v>
      </c>
      <c r="G85" s="184" t="s">
        <v>42</v>
      </c>
      <c r="H85" s="192">
        <v>0</v>
      </c>
      <c r="I85" s="193">
        <v>0</v>
      </c>
    </row>
    <row r="86" spans="1:9" x14ac:dyDescent="0.25">
      <c r="A86" s="184" t="s">
        <v>409</v>
      </c>
      <c r="B86" s="197" t="s">
        <v>410</v>
      </c>
      <c r="C86" s="197" t="s">
        <v>411</v>
      </c>
      <c r="D86" s="181"/>
      <c r="E86" s="201"/>
      <c r="F86" s="205">
        <v>8</v>
      </c>
      <c r="G86" s="184" t="s">
        <v>42</v>
      </c>
      <c r="H86" s="192">
        <v>0</v>
      </c>
      <c r="I86" s="193">
        <v>0</v>
      </c>
    </row>
    <row r="87" spans="1:9" x14ac:dyDescent="0.25">
      <c r="A87" s="187" t="s">
        <v>268</v>
      </c>
      <c r="B87" s="188" t="s">
        <v>624</v>
      </c>
      <c r="C87" s="195"/>
      <c r="D87" s="196"/>
      <c r="E87" s="200"/>
      <c r="F87" s="204"/>
      <c r="G87" s="187"/>
      <c r="H87" s="191"/>
      <c r="I87" s="191">
        <f>SUM(I88:I92)</f>
        <v>0</v>
      </c>
    </row>
    <row r="88" spans="1:9" x14ac:dyDescent="0.25">
      <c r="A88" s="184" t="s">
        <v>413</v>
      </c>
      <c r="B88" s="178" t="s">
        <v>414</v>
      </c>
      <c r="C88" s="197" t="s">
        <v>625</v>
      </c>
      <c r="D88" s="181"/>
      <c r="E88" s="201"/>
      <c r="F88" s="205">
        <v>2</v>
      </c>
      <c r="G88" s="184" t="s">
        <v>42</v>
      </c>
      <c r="H88" s="192">
        <v>0</v>
      </c>
      <c r="I88" s="193">
        <v>0</v>
      </c>
    </row>
    <row r="89" spans="1:9" x14ac:dyDescent="0.25">
      <c r="A89" s="184" t="s">
        <v>416</v>
      </c>
      <c r="B89" s="178" t="s">
        <v>417</v>
      </c>
      <c r="C89" s="197"/>
      <c r="D89" s="181"/>
      <c r="E89" s="201" t="s">
        <v>418</v>
      </c>
      <c r="F89" s="205">
        <v>2</v>
      </c>
      <c r="G89" s="184" t="s">
        <v>42</v>
      </c>
      <c r="H89" s="192">
        <v>0</v>
      </c>
      <c r="I89" s="193">
        <v>0</v>
      </c>
    </row>
    <row r="90" spans="1:9" x14ac:dyDescent="0.25">
      <c r="A90" s="184" t="s">
        <v>419</v>
      </c>
      <c r="B90" s="178" t="s">
        <v>157</v>
      </c>
      <c r="C90" s="197"/>
      <c r="D90" s="181"/>
      <c r="E90" s="201" t="s">
        <v>156</v>
      </c>
      <c r="F90" s="205">
        <v>4</v>
      </c>
      <c r="G90" s="184" t="s">
        <v>42</v>
      </c>
      <c r="H90" s="192">
        <v>0</v>
      </c>
      <c r="I90" s="193">
        <v>0</v>
      </c>
    </row>
    <row r="91" spans="1:9" x14ac:dyDescent="0.25">
      <c r="A91" s="184" t="s">
        <v>420</v>
      </c>
      <c r="B91" s="178" t="s">
        <v>421</v>
      </c>
      <c r="C91" s="197" t="s">
        <v>625</v>
      </c>
      <c r="D91" s="181"/>
      <c r="E91" s="201"/>
      <c r="F91" s="205">
        <v>2</v>
      </c>
      <c r="G91" s="184" t="s">
        <v>42</v>
      </c>
      <c r="H91" s="192">
        <v>0</v>
      </c>
      <c r="I91" s="193">
        <v>0</v>
      </c>
    </row>
    <row r="92" spans="1:9" x14ac:dyDescent="0.25">
      <c r="A92" s="184" t="s">
        <v>422</v>
      </c>
      <c r="B92" s="178" t="s">
        <v>159</v>
      </c>
      <c r="C92" s="197"/>
      <c r="D92" s="181"/>
      <c r="E92" s="201" t="s">
        <v>158</v>
      </c>
      <c r="F92" s="205">
        <v>2</v>
      </c>
      <c r="G92" s="184" t="s">
        <v>61</v>
      </c>
      <c r="H92" s="192">
        <v>0</v>
      </c>
      <c r="I92" s="193">
        <v>0</v>
      </c>
    </row>
    <row r="93" spans="1:9" x14ac:dyDescent="0.25">
      <c r="A93" s="187" t="s">
        <v>279</v>
      </c>
      <c r="B93" s="188" t="s">
        <v>423</v>
      </c>
      <c r="C93" s="195"/>
      <c r="D93" s="196"/>
      <c r="E93" s="200"/>
      <c r="F93" s="204"/>
      <c r="G93" s="187"/>
      <c r="H93" s="191"/>
      <c r="I93" s="191">
        <f>SUM(I94:I102)</f>
        <v>0</v>
      </c>
    </row>
    <row r="94" spans="1:9" ht="27" x14ac:dyDescent="0.25">
      <c r="A94" s="184" t="s">
        <v>424</v>
      </c>
      <c r="B94" s="197" t="s">
        <v>425</v>
      </c>
      <c r="C94" s="197" t="s">
        <v>426</v>
      </c>
      <c r="D94" s="181"/>
      <c r="E94" s="201">
        <v>7203770</v>
      </c>
      <c r="F94" s="205">
        <v>1</v>
      </c>
      <c r="G94" s="184" t="s">
        <v>42</v>
      </c>
      <c r="H94" s="192">
        <v>0</v>
      </c>
      <c r="I94" s="193">
        <v>0</v>
      </c>
    </row>
    <row r="95" spans="1:9" x14ac:dyDescent="0.25">
      <c r="A95" s="184" t="s">
        <v>427</v>
      </c>
      <c r="B95" s="197" t="s">
        <v>428</v>
      </c>
      <c r="C95" s="197" t="s">
        <v>429</v>
      </c>
      <c r="D95" s="181"/>
      <c r="E95" s="201">
        <v>720352024</v>
      </c>
      <c r="F95" s="205">
        <v>4</v>
      </c>
      <c r="G95" s="184" t="s">
        <v>61</v>
      </c>
      <c r="H95" s="192">
        <v>0</v>
      </c>
      <c r="I95" s="193">
        <v>0</v>
      </c>
    </row>
    <row r="96" spans="1:9" ht="27" x14ac:dyDescent="0.25">
      <c r="A96" s="184" t="s">
        <v>430</v>
      </c>
      <c r="B96" s="197" t="s">
        <v>431</v>
      </c>
      <c r="C96" s="197" t="s">
        <v>432</v>
      </c>
      <c r="D96" s="181"/>
      <c r="E96" s="201">
        <v>720352027</v>
      </c>
      <c r="F96" s="205">
        <v>8</v>
      </c>
      <c r="G96" s="184" t="s">
        <v>61</v>
      </c>
      <c r="H96" s="192">
        <v>0</v>
      </c>
      <c r="I96" s="193">
        <v>0</v>
      </c>
    </row>
    <row r="97" spans="1:9" ht="27" x14ac:dyDescent="0.25">
      <c r="A97" s="184" t="s">
        <v>433</v>
      </c>
      <c r="B97" s="197" t="s">
        <v>434</v>
      </c>
      <c r="C97" s="197" t="s">
        <v>435</v>
      </c>
      <c r="D97" s="181"/>
      <c r="E97" s="201" t="s">
        <v>436</v>
      </c>
      <c r="F97" s="205">
        <v>50</v>
      </c>
      <c r="G97" s="184" t="s">
        <v>45</v>
      </c>
      <c r="H97" s="192">
        <v>0</v>
      </c>
      <c r="I97" s="193">
        <v>0</v>
      </c>
    </row>
    <row r="98" spans="1:9" x14ac:dyDescent="0.25">
      <c r="A98" s="184" t="s">
        <v>437</v>
      </c>
      <c r="B98" s="197" t="s">
        <v>438</v>
      </c>
      <c r="C98" s="197" t="s">
        <v>439</v>
      </c>
      <c r="D98" s="181"/>
      <c r="E98" s="201" t="s">
        <v>440</v>
      </c>
      <c r="F98" s="205">
        <v>6</v>
      </c>
      <c r="G98" s="184" t="s">
        <v>441</v>
      </c>
      <c r="H98" s="192">
        <v>0</v>
      </c>
      <c r="I98" s="193">
        <v>0</v>
      </c>
    </row>
    <row r="99" spans="1:9" ht="27" x14ac:dyDescent="0.25">
      <c r="A99" s="184" t="s">
        <v>442</v>
      </c>
      <c r="B99" s="197" t="s">
        <v>443</v>
      </c>
      <c r="C99" s="197" t="s">
        <v>444</v>
      </c>
      <c r="D99" s="181"/>
      <c r="E99" s="201">
        <v>3110835</v>
      </c>
      <c r="F99" s="205">
        <v>2</v>
      </c>
      <c r="G99" s="184" t="s">
        <v>441</v>
      </c>
      <c r="H99" s="192">
        <v>0</v>
      </c>
      <c r="I99" s="193">
        <v>0</v>
      </c>
    </row>
    <row r="100" spans="1:9" ht="40.5" x14ac:dyDescent="0.25">
      <c r="A100" s="184" t="s">
        <v>445</v>
      </c>
      <c r="B100" s="197" t="s">
        <v>446</v>
      </c>
      <c r="C100" s="197" t="s">
        <v>447</v>
      </c>
      <c r="D100" s="181"/>
      <c r="E100" s="201">
        <v>2121537</v>
      </c>
      <c r="F100" s="205">
        <v>70</v>
      </c>
      <c r="G100" s="184" t="s">
        <v>45</v>
      </c>
      <c r="H100" s="192">
        <v>0</v>
      </c>
      <c r="I100" s="193">
        <v>0</v>
      </c>
    </row>
    <row r="101" spans="1:9" x14ac:dyDescent="0.25">
      <c r="A101" s="184" t="s">
        <v>448</v>
      </c>
      <c r="B101" s="197" t="s">
        <v>449</v>
      </c>
      <c r="C101" s="197" t="s">
        <v>450</v>
      </c>
      <c r="D101" s="181"/>
      <c r="E101" s="201">
        <v>687900000</v>
      </c>
      <c r="F101" s="205">
        <v>2</v>
      </c>
      <c r="G101" s="184" t="s">
        <v>61</v>
      </c>
      <c r="H101" s="192">
        <v>0</v>
      </c>
      <c r="I101" s="193">
        <v>0</v>
      </c>
    </row>
    <row r="102" spans="1:9" x14ac:dyDescent="0.25">
      <c r="A102" s="184" t="s">
        <v>451</v>
      </c>
      <c r="B102" s="178" t="s">
        <v>452</v>
      </c>
      <c r="C102" s="197" t="s">
        <v>453</v>
      </c>
      <c r="D102" s="181"/>
      <c r="E102" s="201">
        <v>2715002</v>
      </c>
      <c r="F102" s="205">
        <v>12</v>
      </c>
      <c r="G102" s="184" t="s">
        <v>61</v>
      </c>
      <c r="H102" s="192">
        <v>0</v>
      </c>
      <c r="I102" s="193">
        <v>0</v>
      </c>
    </row>
    <row r="103" spans="1:9" x14ac:dyDescent="0.25">
      <c r="A103" s="187" t="s">
        <v>132</v>
      </c>
      <c r="B103" s="188" t="s">
        <v>454</v>
      </c>
      <c r="C103" s="195"/>
      <c r="D103" s="196"/>
      <c r="E103" s="200"/>
      <c r="F103" s="204"/>
      <c r="G103" s="187"/>
      <c r="H103" s="191"/>
      <c r="I103" s="191">
        <f>SUM(I104:I110)</f>
        <v>0</v>
      </c>
    </row>
    <row r="104" spans="1:9" x14ac:dyDescent="0.25">
      <c r="A104" s="184" t="s">
        <v>455</v>
      </c>
      <c r="B104" s="178" t="s">
        <v>456</v>
      </c>
      <c r="C104" s="197"/>
      <c r="D104" s="181"/>
      <c r="E104" s="201" t="s">
        <v>457</v>
      </c>
      <c r="F104" s="205">
        <v>80</v>
      </c>
      <c r="G104" s="184" t="s">
        <v>45</v>
      </c>
      <c r="H104" s="192">
        <v>0</v>
      </c>
      <c r="I104" s="193">
        <v>0</v>
      </c>
    </row>
    <row r="105" spans="1:9" x14ac:dyDescent="0.25">
      <c r="A105" s="184" t="s">
        <v>458</v>
      </c>
      <c r="B105" s="178" t="s">
        <v>459</v>
      </c>
      <c r="C105" s="197"/>
      <c r="D105" s="181"/>
      <c r="E105" s="201" t="s">
        <v>460</v>
      </c>
      <c r="F105" s="205">
        <v>2800</v>
      </c>
      <c r="G105" s="184" t="s">
        <v>45</v>
      </c>
      <c r="H105" s="192">
        <v>0</v>
      </c>
      <c r="I105" s="193">
        <v>0</v>
      </c>
    </row>
    <row r="106" spans="1:9" x14ac:dyDescent="0.25">
      <c r="A106" s="184" t="s">
        <v>461</v>
      </c>
      <c r="B106" s="178" t="s">
        <v>456</v>
      </c>
      <c r="C106" s="197"/>
      <c r="D106" s="181"/>
      <c r="E106" s="201" t="s">
        <v>462</v>
      </c>
      <c r="F106" s="205">
        <v>70</v>
      </c>
      <c r="G106" s="184" t="s">
        <v>45</v>
      </c>
      <c r="H106" s="192">
        <v>0</v>
      </c>
      <c r="I106" s="193">
        <v>0</v>
      </c>
    </row>
    <row r="107" spans="1:9" x14ac:dyDescent="0.25">
      <c r="A107" s="184" t="s">
        <v>463</v>
      </c>
      <c r="B107" s="178" t="s">
        <v>464</v>
      </c>
      <c r="C107" s="197"/>
      <c r="D107" s="181" t="s">
        <v>465</v>
      </c>
      <c r="E107" s="201" t="s">
        <v>466</v>
      </c>
      <c r="F107" s="205">
        <v>65</v>
      </c>
      <c r="G107" s="184" t="s">
        <v>45</v>
      </c>
      <c r="H107" s="192">
        <v>0</v>
      </c>
      <c r="I107" s="193">
        <v>0</v>
      </c>
    </row>
    <row r="108" spans="1:9" x14ac:dyDescent="0.25">
      <c r="A108" s="184" t="s">
        <v>467</v>
      </c>
      <c r="B108" s="178" t="s">
        <v>468</v>
      </c>
      <c r="C108" s="197" t="s">
        <v>469</v>
      </c>
      <c r="D108" s="181"/>
      <c r="E108" s="201"/>
      <c r="F108" s="205">
        <v>60</v>
      </c>
      <c r="G108" s="184" t="s">
        <v>45</v>
      </c>
      <c r="H108" s="192">
        <v>0</v>
      </c>
      <c r="I108" s="193">
        <v>0</v>
      </c>
    </row>
    <row r="109" spans="1:9" x14ac:dyDescent="0.25">
      <c r="A109" s="184" t="s">
        <v>470</v>
      </c>
      <c r="B109" s="178" t="s">
        <v>471</v>
      </c>
      <c r="C109" s="197"/>
      <c r="D109" s="181"/>
      <c r="E109" s="201"/>
      <c r="F109" s="205">
        <v>2600</v>
      </c>
      <c r="G109" s="184" t="s">
        <v>45</v>
      </c>
      <c r="H109" s="192">
        <v>0</v>
      </c>
      <c r="I109" s="193">
        <v>0</v>
      </c>
    </row>
    <row r="110" spans="1:9" x14ac:dyDescent="0.25">
      <c r="A110" s="184" t="s">
        <v>472</v>
      </c>
      <c r="B110" s="178" t="s">
        <v>473</v>
      </c>
      <c r="C110" s="197"/>
      <c r="D110" s="181"/>
      <c r="E110" s="201" t="s">
        <v>474</v>
      </c>
      <c r="F110" s="205">
        <v>4</v>
      </c>
      <c r="G110" s="184" t="s">
        <v>42</v>
      </c>
      <c r="H110" s="192">
        <v>0</v>
      </c>
      <c r="I110" s="193">
        <v>0</v>
      </c>
    </row>
    <row r="111" spans="1:9" x14ac:dyDescent="0.25">
      <c r="A111" s="187" t="s">
        <v>359</v>
      </c>
      <c r="B111" s="188" t="s">
        <v>475</v>
      </c>
      <c r="C111" s="195"/>
      <c r="D111" s="196"/>
      <c r="E111" s="200"/>
      <c r="F111" s="204"/>
      <c r="G111" s="187"/>
      <c r="H111" s="191"/>
      <c r="I111" s="191">
        <f>SUM(I112:I138)</f>
        <v>0</v>
      </c>
    </row>
    <row r="112" spans="1:9" ht="27" x14ac:dyDescent="0.25">
      <c r="A112" s="184" t="s">
        <v>476</v>
      </c>
      <c r="B112" s="178" t="s">
        <v>477</v>
      </c>
      <c r="C112" s="197" t="s">
        <v>626</v>
      </c>
      <c r="D112" s="181" t="s">
        <v>479</v>
      </c>
      <c r="E112" s="201" t="s">
        <v>480</v>
      </c>
      <c r="F112" s="205">
        <v>1</v>
      </c>
      <c r="G112" s="184" t="s">
        <v>42</v>
      </c>
      <c r="H112" s="192">
        <v>0</v>
      </c>
      <c r="I112" s="193">
        <v>0</v>
      </c>
    </row>
    <row r="113" spans="1:9" x14ac:dyDescent="0.25">
      <c r="A113" s="184" t="s">
        <v>481</v>
      </c>
      <c r="B113" s="178" t="s">
        <v>482</v>
      </c>
      <c r="C113" s="197"/>
      <c r="D113" s="181" t="s">
        <v>483</v>
      </c>
      <c r="E113" s="201">
        <v>15010</v>
      </c>
      <c r="F113" s="205">
        <v>1</v>
      </c>
      <c r="G113" s="184" t="s">
        <v>61</v>
      </c>
      <c r="H113" s="192">
        <v>0</v>
      </c>
      <c r="I113" s="193">
        <v>0</v>
      </c>
    </row>
    <row r="114" spans="1:9" x14ac:dyDescent="0.25">
      <c r="A114" s="184" t="s">
        <v>484</v>
      </c>
      <c r="B114" s="178" t="s">
        <v>485</v>
      </c>
      <c r="C114" s="197" t="s">
        <v>486</v>
      </c>
      <c r="D114" s="181" t="s">
        <v>487</v>
      </c>
      <c r="E114" s="201" t="s">
        <v>488</v>
      </c>
      <c r="F114" s="205">
        <v>1</v>
      </c>
      <c r="G114" s="184" t="s">
        <v>61</v>
      </c>
      <c r="H114" s="192">
        <v>0</v>
      </c>
      <c r="I114" s="193">
        <v>0</v>
      </c>
    </row>
    <row r="115" spans="1:9" x14ac:dyDescent="0.25">
      <c r="A115" s="184" t="s">
        <v>489</v>
      </c>
      <c r="B115" s="178" t="s">
        <v>490</v>
      </c>
      <c r="C115" s="197" t="s">
        <v>486</v>
      </c>
      <c r="D115" s="181" t="s">
        <v>487</v>
      </c>
      <c r="E115" s="201" t="s">
        <v>491</v>
      </c>
      <c r="F115" s="205">
        <v>1</v>
      </c>
      <c r="G115" s="184" t="s">
        <v>61</v>
      </c>
      <c r="H115" s="192">
        <v>0</v>
      </c>
      <c r="I115" s="193">
        <v>0</v>
      </c>
    </row>
    <row r="116" spans="1:9" x14ac:dyDescent="0.25">
      <c r="A116" s="184" t="s">
        <v>492</v>
      </c>
      <c r="B116" s="178" t="s">
        <v>493</v>
      </c>
      <c r="C116" s="197" t="s">
        <v>494</v>
      </c>
      <c r="D116" s="181" t="s">
        <v>487</v>
      </c>
      <c r="E116" s="201" t="s">
        <v>495</v>
      </c>
      <c r="F116" s="205">
        <v>2</v>
      </c>
      <c r="G116" s="184" t="s">
        <v>61</v>
      </c>
      <c r="H116" s="192">
        <v>0</v>
      </c>
      <c r="I116" s="193">
        <v>0</v>
      </c>
    </row>
    <row r="117" spans="1:9" x14ac:dyDescent="0.25">
      <c r="A117" s="184" t="s">
        <v>496</v>
      </c>
      <c r="B117" s="178" t="s">
        <v>497</v>
      </c>
      <c r="C117" s="197" t="s">
        <v>494</v>
      </c>
      <c r="D117" s="181" t="s">
        <v>487</v>
      </c>
      <c r="E117" s="201" t="s">
        <v>498</v>
      </c>
      <c r="F117" s="205">
        <v>2</v>
      </c>
      <c r="G117" s="184" t="s">
        <v>61</v>
      </c>
      <c r="H117" s="192">
        <v>0</v>
      </c>
      <c r="I117" s="193">
        <v>0</v>
      </c>
    </row>
    <row r="118" spans="1:9" x14ac:dyDescent="0.25">
      <c r="A118" s="184" t="s">
        <v>499</v>
      </c>
      <c r="B118" s="178" t="s">
        <v>500</v>
      </c>
      <c r="C118" s="197" t="s">
        <v>494</v>
      </c>
      <c r="D118" s="181" t="s">
        <v>487</v>
      </c>
      <c r="E118" s="201" t="s">
        <v>501</v>
      </c>
      <c r="F118" s="205">
        <v>2</v>
      </c>
      <c r="G118" s="184" t="s">
        <v>61</v>
      </c>
      <c r="H118" s="192">
        <v>0</v>
      </c>
      <c r="I118" s="193">
        <v>0</v>
      </c>
    </row>
    <row r="119" spans="1:9" x14ac:dyDescent="0.25">
      <c r="A119" s="184" t="s">
        <v>502</v>
      </c>
      <c r="B119" s="178" t="s">
        <v>503</v>
      </c>
      <c r="C119" s="197" t="s">
        <v>504</v>
      </c>
      <c r="D119" s="181" t="s">
        <v>505</v>
      </c>
      <c r="E119" s="201" t="s">
        <v>97</v>
      </c>
      <c r="F119" s="205">
        <v>1</v>
      </c>
      <c r="G119" s="184" t="s">
        <v>61</v>
      </c>
      <c r="H119" s="192">
        <v>0</v>
      </c>
      <c r="I119" s="193">
        <v>0</v>
      </c>
    </row>
    <row r="120" spans="1:9" x14ac:dyDescent="0.25">
      <c r="A120" s="184" t="s">
        <v>506</v>
      </c>
      <c r="B120" s="178" t="s">
        <v>507</v>
      </c>
      <c r="C120" s="197" t="s">
        <v>508</v>
      </c>
      <c r="D120" s="181" t="s">
        <v>509</v>
      </c>
      <c r="E120" s="201">
        <v>2591160000</v>
      </c>
      <c r="F120" s="205">
        <v>1</v>
      </c>
      <c r="G120" s="184" t="s">
        <v>61</v>
      </c>
      <c r="H120" s="192">
        <v>0</v>
      </c>
      <c r="I120" s="193">
        <v>0</v>
      </c>
    </row>
    <row r="121" spans="1:9" x14ac:dyDescent="0.25">
      <c r="A121" s="184" t="s">
        <v>510</v>
      </c>
      <c r="B121" s="178" t="s">
        <v>511</v>
      </c>
      <c r="C121" s="197" t="s">
        <v>512</v>
      </c>
      <c r="D121" s="181" t="s">
        <v>505</v>
      </c>
      <c r="E121" s="201" t="s">
        <v>513</v>
      </c>
      <c r="F121" s="205">
        <v>1</v>
      </c>
      <c r="G121" s="184" t="s">
        <v>61</v>
      </c>
      <c r="H121" s="192">
        <v>0</v>
      </c>
      <c r="I121" s="193">
        <v>0</v>
      </c>
    </row>
    <row r="122" spans="1:9" x14ac:dyDescent="0.25">
      <c r="A122" s="184" t="s">
        <v>514</v>
      </c>
      <c r="B122" s="178" t="s">
        <v>515</v>
      </c>
      <c r="C122" s="197" t="s">
        <v>516</v>
      </c>
      <c r="D122" s="181" t="s">
        <v>505</v>
      </c>
      <c r="E122" s="201" t="s">
        <v>517</v>
      </c>
      <c r="F122" s="205">
        <v>1</v>
      </c>
      <c r="G122" s="184" t="s">
        <v>61</v>
      </c>
      <c r="H122" s="192">
        <v>0</v>
      </c>
      <c r="I122" s="193">
        <v>0</v>
      </c>
    </row>
    <row r="123" spans="1:9" x14ac:dyDescent="0.25">
      <c r="A123" s="184" t="s">
        <v>518</v>
      </c>
      <c r="B123" s="178" t="s">
        <v>519</v>
      </c>
      <c r="C123" s="197" t="s">
        <v>520</v>
      </c>
      <c r="D123" s="181" t="s">
        <v>505</v>
      </c>
      <c r="E123" s="201" t="s">
        <v>521</v>
      </c>
      <c r="F123" s="205">
        <v>1</v>
      </c>
      <c r="G123" s="184" t="s">
        <v>61</v>
      </c>
      <c r="H123" s="192">
        <v>0</v>
      </c>
      <c r="I123" s="193">
        <v>0</v>
      </c>
    </row>
    <row r="124" spans="1:9" x14ac:dyDescent="0.25">
      <c r="A124" s="184" t="s">
        <v>522</v>
      </c>
      <c r="B124" s="178" t="s">
        <v>523</v>
      </c>
      <c r="C124" s="197" t="s">
        <v>524</v>
      </c>
      <c r="D124" s="181" t="s">
        <v>525</v>
      </c>
      <c r="E124" s="201" t="s">
        <v>526</v>
      </c>
      <c r="F124" s="205">
        <v>1</v>
      </c>
      <c r="G124" s="184" t="s">
        <v>61</v>
      </c>
      <c r="H124" s="192">
        <v>0</v>
      </c>
      <c r="I124" s="193">
        <v>0</v>
      </c>
    </row>
    <row r="125" spans="1:9" x14ac:dyDescent="0.25">
      <c r="A125" s="184" t="s">
        <v>527</v>
      </c>
      <c r="B125" s="178" t="s">
        <v>528</v>
      </c>
      <c r="C125" s="197" t="s">
        <v>529</v>
      </c>
      <c r="D125" s="181" t="s">
        <v>479</v>
      </c>
      <c r="E125" s="201" t="s">
        <v>530</v>
      </c>
      <c r="F125" s="205">
        <v>1</v>
      </c>
      <c r="G125" s="184" t="s">
        <v>61</v>
      </c>
      <c r="H125" s="192">
        <v>0</v>
      </c>
      <c r="I125" s="193">
        <v>0</v>
      </c>
    </row>
    <row r="126" spans="1:9" x14ac:dyDescent="0.25">
      <c r="A126" s="184" t="s">
        <v>531</v>
      </c>
      <c r="B126" s="178" t="s">
        <v>532</v>
      </c>
      <c r="C126" s="197"/>
      <c r="D126" s="181" t="s">
        <v>487</v>
      </c>
      <c r="E126" s="201" t="s">
        <v>533</v>
      </c>
      <c r="F126" s="205">
        <v>1</v>
      </c>
      <c r="G126" s="184" t="s">
        <v>61</v>
      </c>
      <c r="H126" s="192">
        <v>0</v>
      </c>
      <c r="I126" s="193">
        <v>0</v>
      </c>
    </row>
    <row r="127" spans="1:9" x14ac:dyDescent="0.25">
      <c r="A127" s="184" t="s">
        <v>534</v>
      </c>
      <c r="B127" s="178" t="s">
        <v>535</v>
      </c>
      <c r="C127" s="197"/>
      <c r="D127" s="181" t="s">
        <v>505</v>
      </c>
      <c r="E127" s="201" t="s">
        <v>536</v>
      </c>
      <c r="F127" s="205">
        <v>1</v>
      </c>
      <c r="G127" s="184" t="s">
        <v>61</v>
      </c>
      <c r="H127" s="192">
        <v>0</v>
      </c>
      <c r="I127" s="193">
        <v>0</v>
      </c>
    </row>
    <row r="128" spans="1:9" x14ac:dyDescent="0.25">
      <c r="A128" s="184" t="s">
        <v>537</v>
      </c>
      <c r="B128" s="178" t="s">
        <v>538</v>
      </c>
      <c r="C128" s="197"/>
      <c r="D128" s="181"/>
      <c r="E128" s="201"/>
      <c r="F128" s="205">
        <v>1</v>
      </c>
      <c r="G128" s="184" t="s">
        <v>42</v>
      </c>
      <c r="H128" s="192">
        <v>0</v>
      </c>
      <c r="I128" s="193">
        <v>0</v>
      </c>
    </row>
    <row r="129" spans="1:9" x14ac:dyDescent="0.25">
      <c r="A129" s="184" t="s">
        <v>539</v>
      </c>
      <c r="B129" s="178" t="s">
        <v>540</v>
      </c>
      <c r="C129" s="197"/>
      <c r="D129" s="181" t="s">
        <v>487</v>
      </c>
      <c r="E129" s="201" t="s">
        <v>541</v>
      </c>
      <c r="F129" s="205">
        <v>8</v>
      </c>
      <c r="G129" s="184" t="s">
        <v>61</v>
      </c>
      <c r="H129" s="192">
        <v>0</v>
      </c>
      <c r="I129" s="193">
        <v>0</v>
      </c>
    </row>
    <row r="130" spans="1:9" x14ac:dyDescent="0.25">
      <c r="A130" s="184" t="s">
        <v>542</v>
      </c>
      <c r="B130" s="178" t="s">
        <v>543</v>
      </c>
      <c r="C130" s="197"/>
      <c r="D130" s="181" t="s">
        <v>544</v>
      </c>
      <c r="E130" s="201" t="s">
        <v>545</v>
      </c>
      <c r="F130" s="205">
        <v>2</v>
      </c>
      <c r="G130" s="184" t="s">
        <v>61</v>
      </c>
      <c r="H130" s="192">
        <v>0</v>
      </c>
      <c r="I130" s="193">
        <v>0</v>
      </c>
    </row>
    <row r="131" spans="1:9" x14ac:dyDescent="0.25">
      <c r="A131" s="184" t="s">
        <v>546</v>
      </c>
      <c r="B131" s="178" t="s">
        <v>547</v>
      </c>
      <c r="C131" s="197"/>
      <c r="D131" s="181" t="s">
        <v>544</v>
      </c>
      <c r="E131" s="201" t="s">
        <v>548</v>
      </c>
      <c r="F131" s="205">
        <v>2</v>
      </c>
      <c r="G131" s="184" t="s">
        <v>61</v>
      </c>
      <c r="H131" s="192">
        <v>0</v>
      </c>
      <c r="I131" s="193">
        <v>0</v>
      </c>
    </row>
    <row r="132" spans="1:9" x14ac:dyDescent="0.25">
      <c r="A132" s="184" t="s">
        <v>549</v>
      </c>
      <c r="B132" s="178" t="s">
        <v>550</v>
      </c>
      <c r="C132" s="197"/>
      <c r="D132" s="181" t="s">
        <v>487</v>
      </c>
      <c r="E132" s="201" t="s">
        <v>551</v>
      </c>
      <c r="F132" s="205">
        <v>2</v>
      </c>
      <c r="G132" s="184" t="s">
        <v>61</v>
      </c>
      <c r="H132" s="192">
        <v>0</v>
      </c>
      <c r="I132" s="193">
        <v>0</v>
      </c>
    </row>
    <row r="133" spans="1:9" x14ac:dyDescent="0.25">
      <c r="A133" s="184" t="s">
        <v>552</v>
      </c>
      <c r="B133" s="178" t="s">
        <v>553</v>
      </c>
      <c r="C133" s="197"/>
      <c r="D133" s="181" t="s">
        <v>554</v>
      </c>
      <c r="E133" s="201">
        <v>2901250</v>
      </c>
      <c r="F133" s="205">
        <v>2</v>
      </c>
      <c r="G133" s="184" t="s">
        <v>61</v>
      </c>
      <c r="H133" s="192">
        <v>0</v>
      </c>
      <c r="I133" s="193">
        <v>0</v>
      </c>
    </row>
    <row r="134" spans="1:9" x14ac:dyDescent="0.25">
      <c r="A134" s="184" t="s">
        <v>555</v>
      </c>
      <c r="B134" s="178" t="s">
        <v>556</v>
      </c>
      <c r="C134" s="197"/>
      <c r="D134" s="181" t="s">
        <v>557</v>
      </c>
      <c r="E134" s="201" t="s">
        <v>558</v>
      </c>
      <c r="F134" s="205">
        <v>2</v>
      </c>
      <c r="G134" s="184" t="s">
        <v>61</v>
      </c>
      <c r="H134" s="192">
        <v>0</v>
      </c>
      <c r="I134" s="193">
        <v>0</v>
      </c>
    </row>
    <row r="135" spans="1:9" x14ac:dyDescent="0.25">
      <c r="A135" s="184" t="s">
        <v>559</v>
      </c>
      <c r="B135" s="178" t="s">
        <v>560</v>
      </c>
      <c r="C135" s="197"/>
      <c r="D135" s="181" t="s">
        <v>561</v>
      </c>
      <c r="E135" s="201" t="s">
        <v>562</v>
      </c>
      <c r="F135" s="205">
        <v>2</v>
      </c>
      <c r="G135" s="184" t="s">
        <v>42</v>
      </c>
      <c r="H135" s="192">
        <v>0</v>
      </c>
      <c r="I135" s="193">
        <v>0</v>
      </c>
    </row>
    <row r="136" spans="1:9" x14ac:dyDescent="0.25">
      <c r="A136" s="184" t="s">
        <v>563</v>
      </c>
      <c r="B136" s="178" t="s">
        <v>564</v>
      </c>
      <c r="C136" s="197"/>
      <c r="D136" s="181" t="s">
        <v>565</v>
      </c>
      <c r="E136" s="201" t="s">
        <v>566</v>
      </c>
      <c r="F136" s="205">
        <v>20</v>
      </c>
      <c r="G136" s="184" t="s">
        <v>45</v>
      </c>
      <c r="H136" s="192">
        <v>0</v>
      </c>
      <c r="I136" s="193">
        <v>0</v>
      </c>
    </row>
    <row r="137" spans="1:9" x14ac:dyDescent="0.25">
      <c r="A137" s="184" t="s">
        <v>567</v>
      </c>
      <c r="B137" s="178" t="s">
        <v>568</v>
      </c>
      <c r="C137" s="197"/>
      <c r="D137" s="181" t="s">
        <v>569</v>
      </c>
      <c r="E137" s="201" t="s">
        <v>570</v>
      </c>
      <c r="F137" s="205">
        <v>3</v>
      </c>
      <c r="G137" s="184" t="s">
        <v>61</v>
      </c>
      <c r="H137" s="192">
        <v>0</v>
      </c>
      <c r="I137" s="193">
        <v>0</v>
      </c>
    </row>
    <row r="138" spans="1:9" x14ac:dyDescent="0.25">
      <c r="A138" s="184" t="s">
        <v>571</v>
      </c>
      <c r="B138" s="178" t="s">
        <v>572</v>
      </c>
      <c r="C138" s="197"/>
      <c r="D138" s="181" t="s">
        <v>569</v>
      </c>
      <c r="E138" s="201" t="s">
        <v>573</v>
      </c>
      <c r="F138" s="205">
        <v>3</v>
      </c>
      <c r="G138" s="184" t="s">
        <v>61</v>
      </c>
      <c r="H138" s="192">
        <v>0</v>
      </c>
      <c r="I138" s="193">
        <v>0</v>
      </c>
    </row>
    <row r="139" spans="1:9" x14ac:dyDescent="0.25">
      <c r="A139" s="542" t="s">
        <v>1330</v>
      </c>
      <c r="B139" s="543"/>
      <c r="C139" s="543"/>
      <c r="D139" s="543"/>
      <c r="E139" s="543"/>
      <c r="F139" s="543"/>
      <c r="G139" s="543"/>
      <c r="H139" s="544"/>
      <c r="I139" s="190">
        <f>I111+I103+I93+I87+I82+I4</f>
        <v>0</v>
      </c>
    </row>
    <row r="146" spans="9:9" x14ac:dyDescent="0.25">
      <c r="I146" s="189" t="s">
        <v>574</v>
      </c>
    </row>
  </sheetData>
  <sheetProtection algorithmName="SHA-512" hashValue="EvIi8c5MyQnsw46ioVlDIhg8+KtmJa1BAw/GuUpiiM+XjvyaPt3P8cAuRz1bUBvfYF0DnKAlvNCv2qa05j+vXQ==" saltValue="FVMKLfSu3cUg7aPaUWdRnw==" spinCount="100000" sheet="1" objects="1" scenarios="1"/>
  <protectedRanges>
    <protectedRange sqref="H5:H81" name="Vahemik1"/>
    <protectedRange sqref="H83:H86" name="Vahemik2"/>
    <protectedRange sqref="H88:H92" name="Vahemik3"/>
    <protectedRange sqref="H94:H102" name="Vahemik4"/>
    <protectedRange sqref="H104:H110" name="Vahemik5"/>
    <protectedRange sqref="H112:H138" name="Vahemik6"/>
  </protectedRanges>
  <mergeCells count="1">
    <mergeCell ref="A139:H139"/>
  </mergeCells>
  <phoneticPr fontId="25" type="noConversion"/>
  <pageMargins left="0.7" right="0.7" top="0.75" bottom="0.75" header="0.3" footer="0.3"/>
  <ignoredErrors>
    <ignoredError sqref="E5:E67 F12:F17 F27:F59 A111 A103" numberStoredAsText="1"/>
    <ignoredError sqref="A23:A24 A25:A81 A83:A86 A94:A96 A88:A92 A124 A125:A131 A132:A138" twoDigitTextYear="1"/>
    <ignoredError sqref="A82 A93 A87" twoDigitTextYear="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DEE4-2B8B-4340-8C74-4E50642F78AB}">
  <dimension ref="A1:G37"/>
  <sheetViews>
    <sheetView workbookViewId="0"/>
  </sheetViews>
  <sheetFormatPr defaultColWidth="8.7109375" defaultRowHeight="12.75" x14ac:dyDescent="0.2"/>
  <cols>
    <col min="1" max="1" width="6.5703125" style="39" bestFit="1" customWidth="1"/>
    <col min="2" max="2" width="62.5703125" style="39" bestFit="1" customWidth="1"/>
    <col min="3" max="3" width="6.140625" style="41" bestFit="1" customWidth="1"/>
    <col min="4" max="4" width="6.5703125" style="41" bestFit="1" customWidth="1"/>
    <col min="5" max="5" width="14.85546875" style="132" customWidth="1"/>
    <col min="6" max="6" width="17.85546875" style="132" customWidth="1"/>
    <col min="7" max="7" width="19.140625" style="39" bestFit="1" customWidth="1"/>
    <col min="8" max="16384" width="8.7109375" style="39"/>
  </cols>
  <sheetData>
    <row r="1" spans="1:7" x14ac:dyDescent="0.2">
      <c r="B1" s="131" t="s">
        <v>1303</v>
      </c>
    </row>
    <row r="2" spans="1:7" x14ac:dyDescent="0.2">
      <c r="B2" s="218" t="s">
        <v>627</v>
      </c>
    </row>
    <row r="3" spans="1:7" x14ac:dyDescent="0.2">
      <c r="A3" s="129" t="s">
        <v>576</v>
      </c>
      <c r="B3" s="129" t="s">
        <v>1322</v>
      </c>
      <c r="C3" s="128" t="s">
        <v>56</v>
      </c>
      <c r="D3" s="128" t="s">
        <v>55</v>
      </c>
      <c r="E3" s="147" t="s">
        <v>169</v>
      </c>
      <c r="F3" s="147" t="s">
        <v>575</v>
      </c>
      <c r="G3" s="128" t="s">
        <v>580</v>
      </c>
    </row>
    <row r="4" spans="1:7" x14ac:dyDescent="0.2">
      <c r="A4" s="29">
        <v>1</v>
      </c>
      <c r="B4" s="23" t="s">
        <v>628</v>
      </c>
      <c r="C4" s="7" t="s">
        <v>42</v>
      </c>
      <c r="D4" s="7">
        <v>1</v>
      </c>
      <c r="E4" s="142">
        <v>0</v>
      </c>
      <c r="F4" s="143">
        <f>D4*E4</f>
        <v>0</v>
      </c>
      <c r="G4" s="7"/>
    </row>
    <row r="5" spans="1:7" x14ac:dyDescent="0.2">
      <c r="A5" s="123">
        <v>2</v>
      </c>
      <c r="B5" s="124" t="s">
        <v>43</v>
      </c>
      <c r="C5" s="125" t="s">
        <v>42</v>
      </c>
      <c r="D5" s="125">
        <v>1</v>
      </c>
      <c r="E5" s="215"/>
      <c r="F5" s="215"/>
      <c r="G5" s="125" t="s">
        <v>44</v>
      </c>
    </row>
    <row r="6" spans="1:7" x14ac:dyDescent="0.2">
      <c r="A6" s="29">
        <v>3</v>
      </c>
      <c r="B6" s="23" t="s">
        <v>629</v>
      </c>
      <c r="C6" s="7" t="s">
        <v>42</v>
      </c>
      <c r="D6" s="7">
        <v>1</v>
      </c>
      <c r="E6" s="142">
        <v>0</v>
      </c>
      <c r="F6" s="143">
        <f t="shared" ref="F6:F35" si="0">D6*E6</f>
        <v>0</v>
      </c>
      <c r="G6" s="7"/>
    </row>
    <row r="7" spans="1:7" x14ac:dyDescent="0.2">
      <c r="A7" s="29">
        <v>4</v>
      </c>
      <c r="B7" s="23" t="s">
        <v>630</v>
      </c>
      <c r="C7" s="7" t="s">
        <v>42</v>
      </c>
      <c r="D7" s="7">
        <v>1</v>
      </c>
      <c r="E7" s="142">
        <v>0</v>
      </c>
      <c r="F7" s="143">
        <f t="shared" si="0"/>
        <v>0</v>
      </c>
      <c r="G7" s="7"/>
    </row>
    <row r="8" spans="1:7" x14ac:dyDescent="0.2">
      <c r="A8" s="29">
        <v>5</v>
      </c>
      <c r="B8" s="23" t="s">
        <v>631</v>
      </c>
      <c r="C8" s="7" t="s">
        <v>42</v>
      </c>
      <c r="D8" s="7">
        <v>1</v>
      </c>
      <c r="E8" s="142">
        <v>0</v>
      </c>
      <c r="F8" s="143">
        <f t="shared" si="0"/>
        <v>0</v>
      </c>
      <c r="G8" s="7"/>
    </row>
    <row r="9" spans="1:7" x14ac:dyDescent="0.2">
      <c r="A9" s="29">
        <v>6</v>
      </c>
      <c r="B9" s="23" t="s">
        <v>632</v>
      </c>
      <c r="C9" s="7" t="s">
        <v>42</v>
      </c>
      <c r="D9" s="7">
        <v>4</v>
      </c>
      <c r="E9" s="142">
        <v>0</v>
      </c>
      <c r="F9" s="143">
        <f t="shared" si="0"/>
        <v>0</v>
      </c>
      <c r="G9" s="7"/>
    </row>
    <row r="10" spans="1:7" x14ac:dyDescent="0.2">
      <c r="A10" s="29">
        <v>7</v>
      </c>
      <c r="B10" s="23" t="s">
        <v>633</v>
      </c>
      <c r="C10" s="7" t="s">
        <v>42</v>
      </c>
      <c r="D10" s="7">
        <v>1</v>
      </c>
      <c r="E10" s="142">
        <v>0</v>
      </c>
      <c r="F10" s="143">
        <f t="shared" si="0"/>
        <v>0</v>
      </c>
      <c r="G10" s="7" t="s">
        <v>634</v>
      </c>
    </row>
    <row r="11" spans="1:7" x14ac:dyDescent="0.2">
      <c r="A11" s="29">
        <v>8</v>
      </c>
      <c r="B11" s="23" t="s">
        <v>635</v>
      </c>
      <c r="C11" s="7" t="s">
        <v>42</v>
      </c>
      <c r="D11" s="7">
        <v>6</v>
      </c>
      <c r="E11" s="142">
        <v>0</v>
      </c>
      <c r="F11" s="143">
        <f t="shared" si="0"/>
        <v>0</v>
      </c>
      <c r="G11" s="7"/>
    </row>
    <row r="12" spans="1:7" x14ac:dyDescent="0.2">
      <c r="A12" s="29">
        <v>9</v>
      </c>
      <c r="B12" s="23" t="s">
        <v>636</v>
      </c>
      <c r="C12" s="7" t="s">
        <v>588</v>
      </c>
      <c r="D12" s="7">
        <v>1</v>
      </c>
      <c r="E12" s="142">
        <v>0</v>
      </c>
      <c r="F12" s="143">
        <f t="shared" si="0"/>
        <v>0</v>
      </c>
      <c r="G12" s="7"/>
    </row>
    <row r="13" spans="1:7" x14ac:dyDescent="0.2">
      <c r="A13" s="29">
        <v>10</v>
      </c>
      <c r="B13" s="23" t="s">
        <v>637</v>
      </c>
      <c r="C13" s="7" t="s">
        <v>42</v>
      </c>
      <c r="D13" s="7">
        <v>2</v>
      </c>
      <c r="E13" s="142">
        <v>0</v>
      </c>
      <c r="F13" s="143">
        <f t="shared" si="0"/>
        <v>0</v>
      </c>
      <c r="G13" s="7"/>
    </row>
    <row r="14" spans="1:7" x14ac:dyDescent="0.2">
      <c r="A14" s="29">
        <v>11</v>
      </c>
      <c r="B14" s="23" t="s">
        <v>638</v>
      </c>
      <c r="C14" s="7" t="s">
        <v>42</v>
      </c>
      <c r="D14" s="7">
        <v>2</v>
      </c>
      <c r="E14" s="142">
        <v>0</v>
      </c>
      <c r="F14" s="143">
        <f t="shared" si="0"/>
        <v>0</v>
      </c>
      <c r="G14" s="7"/>
    </row>
    <row r="15" spans="1:7" x14ac:dyDescent="0.2">
      <c r="A15" s="29">
        <v>12</v>
      </c>
      <c r="B15" s="23" t="s">
        <v>639</v>
      </c>
      <c r="C15" s="7" t="s">
        <v>61</v>
      </c>
      <c r="D15" s="7">
        <v>2</v>
      </c>
      <c r="E15" s="142">
        <v>0</v>
      </c>
      <c r="F15" s="143">
        <f t="shared" si="0"/>
        <v>0</v>
      </c>
      <c r="G15" s="7"/>
    </row>
    <row r="16" spans="1:7" x14ac:dyDescent="0.2">
      <c r="A16" s="29">
        <v>13</v>
      </c>
      <c r="B16" s="23" t="s">
        <v>592</v>
      </c>
      <c r="C16" s="7" t="s">
        <v>42</v>
      </c>
      <c r="D16" s="7">
        <v>2</v>
      </c>
      <c r="E16" s="142">
        <v>0</v>
      </c>
      <c r="F16" s="143">
        <f t="shared" si="0"/>
        <v>0</v>
      </c>
      <c r="G16" s="7"/>
    </row>
    <row r="17" spans="1:7" x14ac:dyDescent="0.2">
      <c r="A17" s="29">
        <v>14</v>
      </c>
      <c r="B17" s="23" t="s">
        <v>640</v>
      </c>
      <c r="C17" s="7" t="s">
        <v>61</v>
      </c>
      <c r="D17" s="7">
        <v>2</v>
      </c>
      <c r="E17" s="142">
        <v>0</v>
      </c>
      <c r="F17" s="143">
        <f t="shared" si="0"/>
        <v>0</v>
      </c>
      <c r="G17" s="7"/>
    </row>
    <row r="18" spans="1:7" x14ac:dyDescent="0.2">
      <c r="A18" s="29">
        <v>15</v>
      </c>
      <c r="B18" s="23" t="s">
        <v>594</v>
      </c>
      <c r="C18" s="7" t="s">
        <v>42</v>
      </c>
      <c r="D18" s="7">
        <v>2</v>
      </c>
      <c r="E18" s="142">
        <v>0</v>
      </c>
      <c r="F18" s="143">
        <f t="shared" si="0"/>
        <v>0</v>
      </c>
      <c r="G18" s="7"/>
    </row>
    <row r="19" spans="1:7" x14ac:dyDescent="0.2">
      <c r="A19" s="29">
        <v>16</v>
      </c>
      <c r="B19" s="23" t="s">
        <v>595</v>
      </c>
      <c r="C19" s="7" t="s">
        <v>42</v>
      </c>
      <c r="D19" s="7">
        <v>2</v>
      </c>
      <c r="E19" s="142">
        <v>0</v>
      </c>
      <c r="F19" s="143">
        <f t="shared" si="0"/>
        <v>0</v>
      </c>
      <c r="G19" s="7"/>
    </row>
    <row r="20" spans="1:7" x14ac:dyDescent="0.2">
      <c r="A20" s="29">
        <v>17</v>
      </c>
      <c r="B20" s="23" t="s">
        <v>596</v>
      </c>
      <c r="C20" s="7" t="s">
        <v>45</v>
      </c>
      <c r="D20" s="7">
        <v>40</v>
      </c>
      <c r="E20" s="142">
        <v>0</v>
      </c>
      <c r="F20" s="143">
        <f t="shared" si="0"/>
        <v>0</v>
      </c>
      <c r="G20" s="7"/>
    </row>
    <row r="21" spans="1:7" x14ac:dyDescent="0.2">
      <c r="A21" s="29">
        <v>18</v>
      </c>
      <c r="B21" s="23" t="s">
        <v>641</v>
      </c>
      <c r="C21" s="7" t="s">
        <v>45</v>
      </c>
      <c r="D21" s="7">
        <v>2500</v>
      </c>
      <c r="E21" s="142">
        <v>0</v>
      </c>
      <c r="F21" s="143">
        <f t="shared" si="0"/>
        <v>0</v>
      </c>
      <c r="G21" s="7"/>
    </row>
    <row r="22" spans="1:7" x14ac:dyDescent="0.2">
      <c r="A22" s="29">
        <v>19</v>
      </c>
      <c r="B22" s="23" t="s">
        <v>598</v>
      </c>
      <c r="C22" s="7" t="s">
        <v>42</v>
      </c>
      <c r="D22" s="7">
        <v>4</v>
      </c>
      <c r="E22" s="142">
        <v>0</v>
      </c>
      <c r="F22" s="143">
        <f t="shared" si="0"/>
        <v>0</v>
      </c>
      <c r="G22" s="7"/>
    </row>
    <row r="23" spans="1:7" x14ac:dyDescent="0.2">
      <c r="A23" s="29">
        <v>20</v>
      </c>
      <c r="B23" s="23" t="s">
        <v>642</v>
      </c>
      <c r="C23" s="7" t="s">
        <v>45</v>
      </c>
      <c r="D23" s="7">
        <v>3025</v>
      </c>
      <c r="E23" s="142">
        <v>0</v>
      </c>
      <c r="F23" s="143">
        <f t="shared" si="0"/>
        <v>0</v>
      </c>
      <c r="G23" s="7"/>
    </row>
    <row r="24" spans="1:7" x14ac:dyDescent="0.2">
      <c r="A24" s="29">
        <v>21</v>
      </c>
      <c r="B24" s="23" t="s">
        <v>599</v>
      </c>
      <c r="C24" s="7" t="s">
        <v>643</v>
      </c>
      <c r="D24" s="7">
        <v>1</v>
      </c>
      <c r="E24" s="142">
        <v>0</v>
      </c>
      <c r="F24" s="143">
        <f t="shared" si="0"/>
        <v>0</v>
      </c>
      <c r="G24" s="7"/>
    </row>
    <row r="25" spans="1:7" x14ac:dyDescent="0.2">
      <c r="A25" s="29">
        <v>22</v>
      </c>
      <c r="B25" s="23" t="s">
        <v>600</v>
      </c>
      <c r="C25" s="7" t="s">
        <v>61</v>
      </c>
      <c r="D25" s="7">
        <v>8</v>
      </c>
      <c r="E25" s="142">
        <v>0</v>
      </c>
      <c r="F25" s="143">
        <f t="shared" si="0"/>
        <v>0</v>
      </c>
      <c r="G25" s="7"/>
    </row>
    <row r="26" spans="1:7" x14ac:dyDescent="0.2">
      <c r="A26" s="29">
        <v>23</v>
      </c>
      <c r="B26" s="23" t="s">
        <v>601</v>
      </c>
      <c r="C26" s="7" t="s">
        <v>42</v>
      </c>
      <c r="D26" s="7">
        <v>1</v>
      </c>
      <c r="E26" s="142">
        <v>0</v>
      </c>
      <c r="F26" s="143">
        <f t="shared" si="0"/>
        <v>0</v>
      </c>
      <c r="G26" s="7"/>
    </row>
    <row r="27" spans="1:7" x14ac:dyDescent="0.2">
      <c r="A27" s="29">
        <v>24</v>
      </c>
      <c r="B27" s="23" t="s">
        <v>602</v>
      </c>
      <c r="C27" s="7" t="s">
        <v>42</v>
      </c>
      <c r="D27" s="7">
        <v>1</v>
      </c>
      <c r="E27" s="142">
        <v>0</v>
      </c>
      <c r="F27" s="143">
        <f t="shared" si="0"/>
        <v>0</v>
      </c>
      <c r="G27" s="7"/>
    </row>
    <row r="28" spans="1:7" x14ac:dyDescent="0.2">
      <c r="A28" s="123">
        <v>25</v>
      </c>
      <c r="B28" s="216" t="s">
        <v>603</v>
      </c>
      <c r="C28" s="125" t="s">
        <v>42</v>
      </c>
      <c r="D28" s="125">
        <v>1</v>
      </c>
      <c r="E28" s="215"/>
      <c r="F28" s="215"/>
      <c r="G28" s="125" t="s">
        <v>44</v>
      </c>
    </row>
    <row r="29" spans="1:7" ht="25.5" x14ac:dyDescent="0.2">
      <c r="A29" s="123">
        <v>26</v>
      </c>
      <c r="B29" s="217" t="s">
        <v>604</v>
      </c>
      <c r="C29" s="125" t="s">
        <v>42</v>
      </c>
      <c r="D29" s="125">
        <v>1</v>
      </c>
      <c r="E29" s="215"/>
      <c r="F29" s="215"/>
      <c r="G29" s="125" t="s">
        <v>44</v>
      </c>
    </row>
    <row r="30" spans="1:7" x14ac:dyDescent="0.2">
      <c r="A30" s="123">
        <v>27</v>
      </c>
      <c r="B30" s="124" t="s">
        <v>605</v>
      </c>
      <c r="C30" s="125" t="s">
        <v>42</v>
      </c>
      <c r="D30" s="125">
        <v>1</v>
      </c>
      <c r="E30" s="215"/>
      <c r="F30" s="215"/>
      <c r="G30" s="125" t="s">
        <v>44</v>
      </c>
    </row>
    <row r="31" spans="1:7" x14ac:dyDescent="0.2">
      <c r="A31" s="123">
        <v>28</v>
      </c>
      <c r="B31" s="124" t="s">
        <v>47</v>
      </c>
      <c r="C31" s="125" t="s">
        <v>42</v>
      </c>
      <c r="D31" s="125">
        <v>1</v>
      </c>
      <c r="E31" s="215"/>
      <c r="F31" s="215"/>
      <c r="G31" s="125" t="s">
        <v>44</v>
      </c>
    </row>
    <row r="32" spans="1:7" x14ac:dyDescent="0.2">
      <c r="A32" s="123">
        <v>29</v>
      </c>
      <c r="B32" s="126" t="s">
        <v>50</v>
      </c>
      <c r="C32" s="125" t="s">
        <v>42</v>
      </c>
      <c r="D32" s="125">
        <v>1</v>
      </c>
      <c r="E32" s="215"/>
      <c r="F32" s="215"/>
      <c r="G32" s="125" t="s">
        <v>44</v>
      </c>
    </row>
    <row r="33" spans="1:7" x14ac:dyDescent="0.2">
      <c r="A33" s="123">
        <v>30</v>
      </c>
      <c r="B33" s="124" t="s">
        <v>51</v>
      </c>
      <c r="C33" s="125" t="s">
        <v>42</v>
      </c>
      <c r="D33" s="125">
        <v>1</v>
      </c>
      <c r="E33" s="215"/>
      <c r="F33" s="215"/>
      <c r="G33" s="125" t="s">
        <v>44</v>
      </c>
    </row>
    <row r="34" spans="1:7" x14ac:dyDescent="0.2">
      <c r="A34" s="29">
        <v>31</v>
      </c>
      <c r="B34" s="23" t="s">
        <v>52</v>
      </c>
      <c r="C34" s="7" t="s">
        <v>588</v>
      </c>
      <c r="D34" s="7">
        <v>1</v>
      </c>
      <c r="E34" s="142">
        <v>0</v>
      </c>
      <c r="F34" s="143">
        <f t="shared" si="0"/>
        <v>0</v>
      </c>
      <c r="G34" s="7"/>
    </row>
    <row r="35" spans="1:7" x14ac:dyDescent="0.2">
      <c r="A35" s="29">
        <v>32</v>
      </c>
      <c r="B35" s="23" t="s">
        <v>53</v>
      </c>
      <c r="C35" s="7" t="s">
        <v>588</v>
      </c>
      <c r="D35" s="7">
        <v>1</v>
      </c>
      <c r="E35" s="142">
        <v>0</v>
      </c>
      <c r="F35" s="143">
        <f t="shared" si="0"/>
        <v>0</v>
      </c>
      <c r="G35" s="7"/>
    </row>
    <row r="36" spans="1:7" x14ac:dyDescent="0.2">
      <c r="A36" s="29">
        <v>33</v>
      </c>
      <c r="B36" s="23" t="s">
        <v>606</v>
      </c>
      <c r="C36" s="7" t="s">
        <v>588</v>
      </c>
      <c r="D36" s="7">
        <v>1</v>
      </c>
      <c r="E36" s="142">
        <v>0</v>
      </c>
      <c r="F36" s="143">
        <f>D36*E36</f>
        <v>0</v>
      </c>
      <c r="G36" s="7"/>
    </row>
    <row r="37" spans="1:7" x14ac:dyDescent="0.2">
      <c r="A37" s="535" t="s">
        <v>1333</v>
      </c>
      <c r="B37" s="535"/>
      <c r="C37" s="535"/>
      <c r="D37" s="535"/>
      <c r="E37" s="535"/>
      <c r="F37" s="147">
        <f>SUM(F4:F36)</f>
        <v>0</v>
      </c>
      <c r="G37" s="23"/>
    </row>
  </sheetData>
  <sheetProtection algorithmName="SHA-512" hashValue="dlleJYXsXlBvN6CumrsdsQ1jjfGFRs6C2HG1syBVMgzlbCGfPKFYLlM3uMplbwJCeRsbOpCixHXkrZ1YLnQDNg==" saltValue="kUdoTWF1xZq28djdFDb0Dg==" spinCount="100000" sheet="1" objects="1" scenarios="1"/>
  <protectedRanges>
    <protectedRange sqref="E4" name="Vahemik1"/>
    <protectedRange sqref="E6:E27" name="Vahemik2"/>
    <protectedRange sqref="E34:E36" name="Vahemik3"/>
  </protectedRanges>
  <mergeCells count="1">
    <mergeCell ref="A37:E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3FD6-935C-44B2-ACE0-C82D88490BFD}">
  <dimension ref="A1:M157"/>
  <sheetViews>
    <sheetView workbookViewId="0"/>
  </sheetViews>
  <sheetFormatPr defaultColWidth="9.140625" defaultRowHeight="12.75" x14ac:dyDescent="0.2"/>
  <cols>
    <col min="1" max="1" width="8.140625" style="39" customWidth="1"/>
    <col min="2" max="2" width="53.5703125" style="39" customWidth="1"/>
    <col min="3" max="3" width="39.28515625" style="39" customWidth="1"/>
    <col min="4" max="4" width="19.42578125" style="39" customWidth="1"/>
    <col min="5" max="5" width="28.7109375" style="41" customWidth="1"/>
    <col min="6" max="6" width="8.5703125" style="41" customWidth="1"/>
    <col min="7" max="7" width="9.140625" style="68"/>
    <col min="8" max="8" width="21" style="132" customWidth="1"/>
    <col min="9" max="9" width="20.42578125" style="132" customWidth="1"/>
    <col min="10" max="13" width="9.140625" style="41"/>
    <col min="14" max="16384" width="9.140625" style="39"/>
  </cols>
  <sheetData>
    <row r="1" spans="1:9" x14ac:dyDescent="0.2">
      <c r="A1" s="133"/>
      <c r="B1" s="133" t="s">
        <v>1302</v>
      </c>
    </row>
    <row r="2" spans="1:9" x14ac:dyDescent="0.2">
      <c r="B2" s="96" t="s">
        <v>627</v>
      </c>
      <c r="C2" s="68"/>
      <c r="D2" s="96"/>
    </row>
    <row r="3" spans="1:9" x14ac:dyDescent="0.2">
      <c r="A3" s="128" t="s">
        <v>576</v>
      </c>
      <c r="B3" s="128" t="s">
        <v>180</v>
      </c>
      <c r="C3" s="128" t="s">
        <v>181</v>
      </c>
      <c r="D3" s="128" t="s">
        <v>54</v>
      </c>
      <c r="E3" s="128" t="s">
        <v>182</v>
      </c>
      <c r="F3" s="128" t="s">
        <v>55</v>
      </c>
      <c r="G3" s="157" t="s">
        <v>56</v>
      </c>
      <c r="H3" s="147" t="s">
        <v>169</v>
      </c>
      <c r="I3" s="147" t="s">
        <v>575</v>
      </c>
    </row>
    <row r="4" spans="1:9" x14ac:dyDescent="0.2">
      <c r="A4" s="107">
        <v>1</v>
      </c>
      <c r="B4" s="141" t="s">
        <v>184</v>
      </c>
      <c r="C4" s="115"/>
      <c r="D4" s="115"/>
      <c r="E4" s="60"/>
      <c r="F4" s="60"/>
      <c r="G4" s="56"/>
      <c r="H4" s="109"/>
      <c r="I4" s="161">
        <f>SUM(I5:I81)</f>
        <v>0</v>
      </c>
    </row>
    <row r="5" spans="1:9" x14ac:dyDescent="0.2">
      <c r="A5" s="3" t="s">
        <v>185</v>
      </c>
      <c r="B5" s="5" t="s">
        <v>186</v>
      </c>
      <c r="C5" s="8"/>
      <c r="D5" s="9" t="s">
        <v>60</v>
      </c>
      <c r="E5" s="5" t="s">
        <v>187</v>
      </c>
      <c r="F5" s="10">
        <v>2</v>
      </c>
      <c r="G5" s="3" t="s">
        <v>42</v>
      </c>
      <c r="H5" s="142">
        <v>0</v>
      </c>
      <c r="I5" s="143">
        <f t="shared" ref="I5:I68" si="0">F5*H5</f>
        <v>0</v>
      </c>
    </row>
    <row r="6" spans="1:9" x14ac:dyDescent="0.2">
      <c r="A6" s="3" t="s">
        <v>188</v>
      </c>
      <c r="B6" s="5" t="s">
        <v>189</v>
      </c>
      <c r="C6" s="8"/>
      <c r="D6" s="9" t="s">
        <v>60</v>
      </c>
      <c r="E6" s="5" t="s">
        <v>190</v>
      </c>
      <c r="F6" s="10">
        <v>2</v>
      </c>
      <c r="G6" s="3" t="s">
        <v>42</v>
      </c>
      <c r="H6" s="142">
        <v>0</v>
      </c>
      <c r="I6" s="143">
        <f t="shared" si="0"/>
        <v>0</v>
      </c>
    </row>
    <row r="7" spans="1:9" x14ac:dyDescent="0.2">
      <c r="A7" s="3" t="s">
        <v>191</v>
      </c>
      <c r="B7" s="5" t="s">
        <v>192</v>
      </c>
      <c r="C7" s="8"/>
      <c r="D7" s="9" t="s">
        <v>60</v>
      </c>
      <c r="E7" s="5" t="s">
        <v>193</v>
      </c>
      <c r="F7" s="10">
        <v>2</v>
      </c>
      <c r="G7" s="3" t="s">
        <v>42</v>
      </c>
      <c r="H7" s="142">
        <v>0</v>
      </c>
      <c r="I7" s="143">
        <f t="shared" si="0"/>
        <v>0</v>
      </c>
    </row>
    <row r="8" spans="1:9" x14ac:dyDescent="0.2">
      <c r="A8" s="3" t="s">
        <v>194</v>
      </c>
      <c r="B8" s="5" t="s">
        <v>195</v>
      </c>
      <c r="C8" s="8"/>
      <c r="D8" s="9" t="s">
        <v>60</v>
      </c>
      <c r="E8" s="5" t="s">
        <v>196</v>
      </c>
      <c r="F8" s="10">
        <v>1</v>
      </c>
      <c r="G8" s="3" t="s">
        <v>42</v>
      </c>
      <c r="H8" s="142">
        <v>0</v>
      </c>
      <c r="I8" s="143">
        <f t="shared" si="0"/>
        <v>0</v>
      </c>
    </row>
    <row r="9" spans="1:9" x14ac:dyDescent="0.2">
      <c r="A9" s="3" t="s">
        <v>197</v>
      </c>
      <c r="B9" s="5" t="s">
        <v>198</v>
      </c>
      <c r="C9" s="8"/>
      <c r="D9" s="9" t="s">
        <v>60</v>
      </c>
      <c r="E9" s="5" t="s">
        <v>199</v>
      </c>
      <c r="F9" s="10">
        <v>1</v>
      </c>
      <c r="G9" s="3" t="s">
        <v>42</v>
      </c>
      <c r="H9" s="142">
        <v>0</v>
      </c>
      <c r="I9" s="143">
        <f t="shared" si="0"/>
        <v>0</v>
      </c>
    </row>
    <row r="10" spans="1:9" x14ac:dyDescent="0.2">
      <c r="A10" s="3" t="s">
        <v>200</v>
      </c>
      <c r="B10" s="5" t="s">
        <v>201</v>
      </c>
      <c r="C10" s="8"/>
      <c r="D10" s="9" t="s">
        <v>60</v>
      </c>
      <c r="E10" s="5" t="s">
        <v>202</v>
      </c>
      <c r="F10" s="10">
        <v>4</v>
      </c>
      <c r="G10" s="3" t="s">
        <v>42</v>
      </c>
      <c r="H10" s="142">
        <v>0</v>
      </c>
      <c r="I10" s="143">
        <f t="shared" si="0"/>
        <v>0</v>
      </c>
    </row>
    <row r="11" spans="1:9" x14ac:dyDescent="0.2">
      <c r="A11" s="3" t="s">
        <v>203</v>
      </c>
      <c r="B11" s="5" t="s">
        <v>204</v>
      </c>
      <c r="C11" s="8"/>
      <c r="D11" s="9" t="s">
        <v>60</v>
      </c>
      <c r="E11" s="5" t="s">
        <v>205</v>
      </c>
      <c r="F11" s="10">
        <v>4</v>
      </c>
      <c r="G11" s="3" t="s">
        <v>42</v>
      </c>
      <c r="H11" s="142">
        <v>0</v>
      </c>
      <c r="I11" s="143">
        <f t="shared" si="0"/>
        <v>0</v>
      </c>
    </row>
    <row r="12" spans="1:9" x14ac:dyDescent="0.2">
      <c r="A12" s="3" t="s">
        <v>206</v>
      </c>
      <c r="B12" s="8" t="s">
        <v>207</v>
      </c>
      <c r="C12" s="5" t="s">
        <v>208</v>
      </c>
      <c r="D12" s="9" t="s">
        <v>60</v>
      </c>
      <c r="E12" s="8" t="s">
        <v>72</v>
      </c>
      <c r="F12" s="11" t="s">
        <v>132</v>
      </c>
      <c r="G12" s="7" t="s">
        <v>61</v>
      </c>
      <c r="H12" s="142">
        <v>0</v>
      </c>
      <c r="I12" s="143">
        <f t="shared" si="0"/>
        <v>0</v>
      </c>
    </row>
    <row r="13" spans="1:9" x14ac:dyDescent="0.2">
      <c r="A13" s="3" t="s">
        <v>209</v>
      </c>
      <c r="B13" s="8" t="s">
        <v>210</v>
      </c>
      <c r="C13" s="8" t="s">
        <v>211</v>
      </c>
      <c r="D13" s="4" t="s">
        <v>76</v>
      </c>
      <c r="E13" s="8" t="s">
        <v>212</v>
      </c>
      <c r="F13" s="11" t="s">
        <v>135</v>
      </c>
      <c r="G13" s="7" t="s">
        <v>61</v>
      </c>
      <c r="H13" s="142">
        <v>0</v>
      </c>
      <c r="I13" s="143">
        <f t="shared" si="0"/>
        <v>0</v>
      </c>
    </row>
    <row r="14" spans="1:9" x14ac:dyDescent="0.2">
      <c r="A14" s="3" t="s">
        <v>213</v>
      </c>
      <c r="B14" s="8" t="s">
        <v>126</v>
      </c>
      <c r="C14" s="8" t="s">
        <v>214</v>
      </c>
      <c r="D14" s="4" t="s">
        <v>76</v>
      </c>
      <c r="E14" s="8" t="s">
        <v>215</v>
      </c>
      <c r="F14" s="11" t="s">
        <v>109</v>
      </c>
      <c r="G14" s="7" t="s">
        <v>61</v>
      </c>
      <c r="H14" s="142">
        <v>0</v>
      </c>
      <c r="I14" s="143">
        <f t="shared" si="0"/>
        <v>0</v>
      </c>
    </row>
    <row r="15" spans="1:9" x14ac:dyDescent="0.2">
      <c r="A15" s="3" t="s">
        <v>216</v>
      </c>
      <c r="B15" s="8" t="s">
        <v>217</v>
      </c>
      <c r="C15" s="8" t="s">
        <v>218</v>
      </c>
      <c r="D15" s="4" t="s">
        <v>76</v>
      </c>
      <c r="E15" s="8" t="s">
        <v>219</v>
      </c>
      <c r="F15" s="11" t="s">
        <v>220</v>
      </c>
      <c r="G15" s="7" t="s">
        <v>61</v>
      </c>
      <c r="H15" s="142">
        <v>0</v>
      </c>
      <c r="I15" s="143">
        <f t="shared" si="0"/>
        <v>0</v>
      </c>
    </row>
    <row r="16" spans="1:9" ht="76.5" x14ac:dyDescent="0.2">
      <c r="A16" s="3" t="s">
        <v>221</v>
      </c>
      <c r="B16" s="12" t="s">
        <v>222</v>
      </c>
      <c r="C16" s="5" t="s">
        <v>223</v>
      </c>
      <c r="D16" s="9" t="s">
        <v>60</v>
      </c>
      <c r="E16" s="12" t="s">
        <v>224</v>
      </c>
      <c r="F16" s="11" t="s">
        <v>183</v>
      </c>
      <c r="G16" s="7" t="s">
        <v>61</v>
      </c>
      <c r="H16" s="142">
        <v>0</v>
      </c>
      <c r="I16" s="143">
        <f t="shared" si="0"/>
        <v>0</v>
      </c>
    </row>
    <row r="17" spans="1:9" ht="25.5" x14ac:dyDescent="0.2">
      <c r="A17" s="3" t="s">
        <v>225</v>
      </c>
      <c r="B17" s="12" t="s">
        <v>226</v>
      </c>
      <c r="C17" s="5" t="s">
        <v>64</v>
      </c>
      <c r="D17" s="9" t="s">
        <v>60</v>
      </c>
      <c r="E17" s="5" t="s">
        <v>63</v>
      </c>
      <c r="F17" s="11" t="s">
        <v>183</v>
      </c>
      <c r="G17" s="7" t="s">
        <v>61</v>
      </c>
      <c r="H17" s="142">
        <v>0</v>
      </c>
      <c r="I17" s="143">
        <f t="shared" si="0"/>
        <v>0</v>
      </c>
    </row>
    <row r="18" spans="1:9" s="97" customFormat="1" ht="76.5" x14ac:dyDescent="0.25">
      <c r="A18" s="3" t="s">
        <v>227</v>
      </c>
      <c r="B18" s="12" t="s">
        <v>228</v>
      </c>
      <c r="C18" s="12" t="s">
        <v>229</v>
      </c>
      <c r="D18" s="9" t="s">
        <v>60</v>
      </c>
      <c r="E18" s="12" t="s">
        <v>65</v>
      </c>
      <c r="F18" s="13">
        <v>1</v>
      </c>
      <c r="G18" s="7" t="s">
        <v>61</v>
      </c>
      <c r="H18" s="142">
        <v>0</v>
      </c>
      <c r="I18" s="143">
        <f t="shared" si="0"/>
        <v>0</v>
      </c>
    </row>
    <row r="19" spans="1:9" ht="76.5" x14ac:dyDescent="0.2">
      <c r="A19" s="3" t="s">
        <v>230</v>
      </c>
      <c r="B19" s="12" t="s">
        <v>231</v>
      </c>
      <c r="C19" s="5" t="s">
        <v>232</v>
      </c>
      <c r="D19" s="9" t="s">
        <v>60</v>
      </c>
      <c r="E19" s="5" t="s">
        <v>66</v>
      </c>
      <c r="F19" s="14">
        <v>1</v>
      </c>
      <c r="G19" s="7" t="s">
        <v>61</v>
      </c>
      <c r="H19" s="142">
        <v>0</v>
      </c>
      <c r="I19" s="143">
        <f t="shared" si="0"/>
        <v>0</v>
      </c>
    </row>
    <row r="20" spans="1:9" ht="38.25" x14ac:dyDescent="0.2">
      <c r="A20" s="3" t="s">
        <v>233</v>
      </c>
      <c r="B20" s="12" t="s">
        <v>234</v>
      </c>
      <c r="C20" s="5" t="s">
        <v>235</v>
      </c>
      <c r="D20" s="9" t="s">
        <v>60</v>
      </c>
      <c r="E20" s="5" t="s">
        <v>67</v>
      </c>
      <c r="F20" s="14">
        <v>1</v>
      </c>
      <c r="G20" s="7" t="s">
        <v>61</v>
      </c>
      <c r="H20" s="142">
        <v>0</v>
      </c>
      <c r="I20" s="143">
        <f t="shared" si="0"/>
        <v>0</v>
      </c>
    </row>
    <row r="21" spans="1:9" ht="51" x14ac:dyDescent="0.2">
      <c r="A21" s="3" t="s">
        <v>236</v>
      </c>
      <c r="B21" s="12" t="s">
        <v>237</v>
      </c>
      <c r="C21" s="5" t="s">
        <v>238</v>
      </c>
      <c r="D21" s="9" t="s">
        <v>60</v>
      </c>
      <c r="E21" s="5" t="s">
        <v>68</v>
      </c>
      <c r="F21" s="14">
        <v>1</v>
      </c>
      <c r="G21" s="7" t="s">
        <v>61</v>
      </c>
      <c r="H21" s="142">
        <v>0</v>
      </c>
      <c r="I21" s="143">
        <f t="shared" si="0"/>
        <v>0</v>
      </c>
    </row>
    <row r="22" spans="1:9" ht="51" x14ac:dyDescent="0.2">
      <c r="A22" s="3" t="s">
        <v>239</v>
      </c>
      <c r="B22" s="12" t="s">
        <v>240</v>
      </c>
      <c r="C22" s="5" t="s">
        <v>241</v>
      </c>
      <c r="D22" s="9" t="s">
        <v>60</v>
      </c>
      <c r="E22" s="5" t="s">
        <v>69</v>
      </c>
      <c r="F22" s="14">
        <v>4</v>
      </c>
      <c r="G22" s="7" t="s">
        <v>61</v>
      </c>
      <c r="H22" s="142">
        <v>0</v>
      </c>
      <c r="I22" s="143">
        <f t="shared" si="0"/>
        <v>0</v>
      </c>
    </row>
    <row r="23" spans="1:9" ht="51" x14ac:dyDescent="0.2">
      <c r="A23" s="3" t="s">
        <v>242</v>
      </c>
      <c r="B23" s="12" t="s">
        <v>243</v>
      </c>
      <c r="C23" s="12" t="s">
        <v>244</v>
      </c>
      <c r="D23" s="9" t="s">
        <v>60</v>
      </c>
      <c r="E23" s="5" t="s">
        <v>71</v>
      </c>
      <c r="F23" s="14">
        <v>7</v>
      </c>
      <c r="G23" s="7" t="s">
        <v>61</v>
      </c>
      <c r="H23" s="142">
        <v>0</v>
      </c>
      <c r="I23" s="143">
        <f t="shared" si="0"/>
        <v>0</v>
      </c>
    </row>
    <row r="24" spans="1:9" ht="51" x14ac:dyDescent="0.2">
      <c r="A24" s="3" t="s">
        <v>245</v>
      </c>
      <c r="B24" s="12" t="s">
        <v>246</v>
      </c>
      <c r="C24" s="5" t="s">
        <v>247</v>
      </c>
      <c r="D24" s="9" t="s">
        <v>60</v>
      </c>
      <c r="E24" s="5" t="s">
        <v>70</v>
      </c>
      <c r="F24" s="14">
        <v>1</v>
      </c>
      <c r="G24" s="7" t="s">
        <v>61</v>
      </c>
      <c r="H24" s="142">
        <v>0</v>
      </c>
      <c r="I24" s="143">
        <f t="shared" si="0"/>
        <v>0</v>
      </c>
    </row>
    <row r="25" spans="1:9" x14ac:dyDescent="0.2">
      <c r="A25" s="3" t="s">
        <v>248</v>
      </c>
      <c r="B25" s="12" t="s">
        <v>249</v>
      </c>
      <c r="C25" s="5" t="s">
        <v>250</v>
      </c>
      <c r="D25" s="9" t="s">
        <v>60</v>
      </c>
      <c r="E25" s="5" t="s">
        <v>250</v>
      </c>
      <c r="F25" s="14">
        <v>1</v>
      </c>
      <c r="G25" s="7" t="s">
        <v>61</v>
      </c>
      <c r="H25" s="142">
        <v>0</v>
      </c>
      <c r="I25" s="143">
        <f t="shared" si="0"/>
        <v>0</v>
      </c>
    </row>
    <row r="26" spans="1:9" x14ac:dyDescent="0.2">
      <c r="A26" s="3" t="s">
        <v>251</v>
      </c>
      <c r="B26" s="8" t="s">
        <v>252</v>
      </c>
      <c r="C26" s="8" t="s">
        <v>92</v>
      </c>
      <c r="D26" s="9" t="s">
        <v>60</v>
      </c>
      <c r="E26" s="5" t="s">
        <v>92</v>
      </c>
      <c r="F26" s="6">
        <v>1</v>
      </c>
      <c r="G26" s="7" t="s">
        <v>61</v>
      </c>
      <c r="H26" s="142">
        <v>0</v>
      </c>
      <c r="I26" s="143">
        <f t="shared" si="0"/>
        <v>0</v>
      </c>
    </row>
    <row r="27" spans="1:9" x14ac:dyDescent="0.2">
      <c r="A27" s="3" t="s">
        <v>253</v>
      </c>
      <c r="B27" s="8" t="s">
        <v>254</v>
      </c>
      <c r="C27" s="8" t="s">
        <v>255</v>
      </c>
      <c r="D27" s="15" t="s">
        <v>76</v>
      </c>
      <c r="E27" s="8" t="s">
        <v>256</v>
      </c>
      <c r="F27" s="11" t="s">
        <v>183</v>
      </c>
      <c r="G27" s="7" t="s">
        <v>61</v>
      </c>
      <c r="H27" s="142">
        <v>0</v>
      </c>
      <c r="I27" s="143">
        <f t="shared" si="0"/>
        <v>0</v>
      </c>
    </row>
    <row r="28" spans="1:9" x14ac:dyDescent="0.2">
      <c r="A28" s="3" t="s">
        <v>257</v>
      </c>
      <c r="B28" s="16" t="s">
        <v>258</v>
      </c>
      <c r="C28" s="5"/>
      <c r="D28" s="9" t="s">
        <v>60</v>
      </c>
      <c r="E28" s="16" t="s">
        <v>94</v>
      </c>
      <c r="F28" s="6">
        <v>1</v>
      </c>
      <c r="G28" s="7" t="s">
        <v>61</v>
      </c>
      <c r="H28" s="142">
        <v>0</v>
      </c>
      <c r="I28" s="143">
        <f t="shared" si="0"/>
        <v>0</v>
      </c>
    </row>
    <row r="29" spans="1:9" x14ac:dyDescent="0.2">
      <c r="A29" s="3" t="s">
        <v>259</v>
      </c>
      <c r="B29" s="8" t="s">
        <v>260</v>
      </c>
      <c r="C29" s="5"/>
      <c r="D29" s="9" t="s">
        <v>60</v>
      </c>
      <c r="E29" s="8" t="s">
        <v>261</v>
      </c>
      <c r="F29" s="11" t="s">
        <v>183</v>
      </c>
      <c r="G29" s="7" t="s">
        <v>61</v>
      </c>
      <c r="H29" s="142">
        <v>0</v>
      </c>
      <c r="I29" s="143">
        <f t="shared" si="0"/>
        <v>0</v>
      </c>
    </row>
    <row r="30" spans="1:9" x14ac:dyDescent="0.2">
      <c r="A30" s="3" t="s">
        <v>262</v>
      </c>
      <c r="B30" s="16" t="s">
        <v>263</v>
      </c>
      <c r="C30" s="5"/>
      <c r="D30" s="9" t="s">
        <v>60</v>
      </c>
      <c r="E30" s="8" t="s">
        <v>264</v>
      </c>
      <c r="F30" s="11" t="s">
        <v>183</v>
      </c>
      <c r="G30" s="7" t="s">
        <v>61</v>
      </c>
      <c r="H30" s="142">
        <v>0</v>
      </c>
      <c r="I30" s="143">
        <f t="shared" si="0"/>
        <v>0</v>
      </c>
    </row>
    <row r="31" spans="1:9" x14ac:dyDescent="0.2">
      <c r="A31" s="3" t="s">
        <v>265</v>
      </c>
      <c r="B31" s="16" t="s">
        <v>266</v>
      </c>
      <c r="C31" s="5"/>
      <c r="D31" s="9" t="s">
        <v>60</v>
      </c>
      <c r="E31" s="8" t="s">
        <v>267</v>
      </c>
      <c r="F31" s="11" t="s">
        <v>268</v>
      </c>
      <c r="G31" s="7" t="s">
        <v>61</v>
      </c>
      <c r="H31" s="142">
        <v>0</v>
      </c>
      <c r="I31" s="143">
        <f t="shared" si="0"/>
        <v>0</v>
      </c>
    </row>
    <row r="32" spans="1:9" x14ac:dyDescent="0.2">
      <c r="A32" s="3" t="s">
        <v>269</v>
      </c>
      <c r="B32" s="8" t="s">
        <v>270</v>
      </c>
      <c r="C32" s="8" t="s">
        <v>83</v>
      </c>
      <c r="D32" s="4" t="s">
        <v>76</v>
      </c>
      <c r="E32" s="8" t="s">
        <v>271</v>
      </c>
      <c r="F32" s="11" t="s">
        <v>183</v>
      </c>
      <c r="G32" s="7" t="s">
        <v>61</v>
      </c>
      <c r="H32" s="142">
        <v>0</v>
      </c>
      <c r="I32" s="143">
        <f t="shared" si="0"/>
        <v>0</v>
      </c>
    </row>
    <row r="33" spans="1:9" x14ac:dyDescent="0.2">
      <c r="A33" s="3" t="s">
        <v>272</v>
      </c>
      <c r="B33" s="8" t="s">
        <v>273</v>
      </c>
      <c r="C33" s="8" t="s">
        <v>84</v>
      </c>
      <c r="D33" s="4" t="s">
        <v>76</v>
      </c>
      <c r="E33" s="8" t="s">
        <v>274</v>
      </c>
      <c r="F33" s="11" t="s">
        <v>275</v>
      </c>
      <c r="G33" s="7" t="s">
        <v>61</v>
      </c>
      <c r="H33" s="142">
        <v>0</v>
      </c>
      <c r="I33" s="143">
        <f t="shared" si="0"/>
        <v>0</v>
      </c>
    </row>
    <row r="34" spans="1:9" x14ac:dyDescent="0.2">
      <c r="A34" s="3" t="s">
        <v>276</v>
      </c>
      <c r="B34" s="15" t="s">
        <v>273</v>
      </c>
      <c r="C34" s="15" t="s">
        <v>277</v>
      </c>
      <c r="D34" s="4" t="s">
        <v>76</v>
      </c>
      <c r="E34" s="15" t="s">
        <v>278</v>
      </c>
      <c r="F34" s="11" t="s">
        <v>142</v>
      </c>
      <c r="G34" s="6" t="s">
        <v>61</v>
      </c>
      <c r="H34" s="142">
        <v>0</v>
      </c>
      <c r="I34" s="143">
        <f t="shared" si="0"/>
        <v>0</v>
      </c>
    </row>
    <row r="35" spans="1:9" x14ac:dyDescent="0.2">
      <c r="A35" s="3" t="s">
        <v>280</v>
      </c>
      <c r="B35" s="8" t="s">
        <v>126</v>
      </c>
      <c r="C35" s="8" t="s">
        <v>82</v>
      </c>
      <c r="D35" s="4" t="s">
        <v>76</v>
      </c>
      <c r="E35" s="8" t="s">
        <v>281</v>
      </c>
      <c r="F35" s="11" t="s">
        <v>183</v>
      </c>
      <c r="G35" s="7" t="s">
        <v>61</v>
      </c>
      <c r="H35" s="142">
        <v>0</v>
      </c>
      <c r="I35" s="143">
        <f t="shared" si="0"/>
        <v>0</v>
      </c>
    </row>
    <row r="36" spans="1:9" x14ac:dyDescent="0.2">
      <c r="A36" s="3" t="s">
        <v>282</v>
      </c>
      <c r="B36" s="8" t="s">
        <v>79</v>
      </c>
      <c r="C36" s="8" t="s">
        <v>283</v>
      </c>
      <c r="D36" s="4" t="s">
        <v>76</v>
      </c>
      <c r="E36" s="8" t="s">
        <v>284</v>
      </c>
      <c r="F36" s="11" t="s">
        <v>109</v>
      </c>
      <c r="G36" s="7" t="s">
        <v>61</v>
      </c>
      <c r="H36" s="142">
        <v>0</v>
      </c>
      <c r="I36" s="143">
        <f t="shared" si="0"/>
        <v>0</v>
      </c>
    </row>
    <row r="37" spans="1:9" x14ac:dyDescent="0.2">
      <c r="A37" s="3" t="s">
        <v>285</v>
      </c>
      <c r="B37" s="8" t="s">
        <v>79</v>
      </c>
      <c r="C37" s="8" t="s">
        <v>286</v>
      </c>
      <c r="D37" s="4" t="s">
        <v>76</v>
      </c>
      <c r="E37" s="8" t="s">
        <v>287</v>
      </c>
      <c r="F37" s="11" t="s">
        <v>109</v>
      </c>
      <c r="G37" s="7" t="s">
        <v>61</v>
      </c>
      <c r="H37" s="142">
        <v>0</v>
      </c>
      <c r="I37" s="143">
        <f t="shared" si="0"/>
        <v>0</v>
      </c>
    </row>
    <row r="38" spans="1:9" x14ac:dyDescent="0.2">
      <c r="A38" s="3" t="s">
        <v>288</v>
      </c>
      <c r="B38" s="8" t="s">
        <v>79</v>
      </c>
      <c r="C38" s="8" t="s">
        <v>289</v>
      </c>
      <c r="D38" s="4" t="s">
        <v>76</v>
      </c>
      <c r="E38" s="17">
        <v>1985600000</v>
      </c>
      <c r="F38" s="6">
        <v>4</v>
      </c>
      <c r="G38" s="7" t="s">
        <v>61</v>
      </c>
      <c r="H38" s="142">
        <v>0</v>
      </c>
      <c r="I38" s="143">
        <f t="shared" si="0"/>
        <v>0</v>
      </c>
    </row>
    <row r="39" spans="1:9" x14ac:dyDescent="0.2">
      <c r="A39" s="3" t="s">
        <v>290</v>
      </c>
      <c r="B39" s="8" t="s">
        <v>291</v>
      </c>
      <c r="C39" s="8" t="s">
        <v>292</v>
      </c>
      <c r="D39" s="4" t="s">
        <v>76</v>
      </c>
      <c r="E39" s="8" t="s">
        <v>293</v>
      </c>
      <c r="F39" s="11" t="s">
        <v>183</v>
      </c>
      <c r="G39" s="7" t="s">
        <v>61</v>
      </c>
      <c r="H39" s="142">
        <v>0</v>
      </c>
      <c r="I39" s="143">
        <f t="shared" si="0"/>
        <v>0</v>
      </c>
    </row>
    <row r="40" spans="1:9" x14ac:dyDescent="0.2">
      <c r="A40" s="3" t="s">
        <v>294</v>
      </c>
      <c r="B40" s="8" t="s">
        <v>295</v>
      </c>
      <c r="C40" s="8" t="s">
        <v>296</v>
      </c>
      <c r="D40" s="4" t="s">
        <v>76</v>
      </c>
      <c r="E40" s="8" t="s">
        <v>297</v>
      </c>
      <c r="F40" s="11" t="s">
        <v>132</v>
      </c>
      <c r="G40" s="7" t="s">
        <v>61</v>
      </c>
      <c r="H40" s="142">
        <v>0</v>
      </c>
      <c r="I40" s="143">
        <f t="shared" si="0"/>
        <v>0</v>
      </c>
    </row>
    <row r="41" spans="1:9" x14ac:dyDescent="0.2">
      <c r="A41" s="3" t="s">
        <v>298</v>
      </c>
      <c r="B41" s="8" t="s">
        <v>79</v>
      </c>
      <c r="C41" s="8" t="s">
        <v>299</v>
      </c>
      <c r="D41" s="4" t="s">
        <v>76</v>
      </c>
      <c r="E41" s="17">
        <v>1527620000</v>
      </c>
      <c r="F41" s="6">
        <v>3</v>
      </c>
      <c r="G41" s="7" t="s">
        <v>61</v>
      </c>
      <c r="H41" s="142">
        <v>0</v>
      </c>
      <c r="I41" s="143">
        <f t="shared" si="0"/>
        <v>0</v>
      </c>
    </row>
    <row r="42" spans="1:9" x14ac:dyDescent="0.2">
      <c r="A42" s="3" t="s">
        <v>300</v>
      </c>
      <c r="B42" s="8" t="s">
        <v>79</v>
      </c>
      <c r="C42" s="8" t="s">
        <v>301</v>
      </c>
      <c r="D42" s="4" t="s">
        <v>76</v>
      </c>
      <c r="E42" s="17">
        <v>1527890000</v>
      </c>
      <c r="F42" s="6">
        <v>1</v>
      </c>
      <c r="G42" s="7" t="s">
        <v>61</v>
      </c>
      <c r="H42" s="142">
        <v>0</v>
      </c>
      <c r="I42" s="143">
        <f t="shared" si="0"/>
        <v>0</v>
      </c>
    </row>
    <row r="43" spans="1:9" x14ac:dyDescent="0.2">
      <c r="A43" s="3" t="s">
        <v>302</v>
      </c>
      <c r="B43" s="8" t="s">
        <v>126</v>
      </c>
      <c r="C43" s="8" t="s">
        <v>303</v>
      </c>
      <c r="D43" s="4" t="s">
        <v>76</v>
      </c>
      <c r="E43" s="8" t="s">
        <v>304</v>
      </c>
      <c r="F43" s="11" t="s">
        <v>183</v>
      </c>
      <c r="G43" s="7" t="s">
        <v>61</v>
      </c>
      <c r="H43" s="142">
        <v>0</v>
      </c>
      <c r="I43" s="143">
        <f t="shared" si="0"/>
        <v>0</v>
      </c>
    </row>
    <row r="44" spans="1:9" x14ac:dyDescent="0.2">
      <c r="A44" s="3" t="s">
        <v>305</v>
      </c>
      <c r="B44" s="8" t="s">
        <v>306</v>
      </c>
      <c r="C44" s="8" t="s">
        <v>99</v>
      </c>
      <c r="D44" s="18" t="s">
        <v>100</v>
      </c>
      <c r="E44" s="8" t="s">
        <v>307</v>
      </c>
      <c r="F44" s="11" t="s">
        <v>183</v>
      </c>
      <c r="G44" s="7" t="s">
        <v>61</v>
      </c>
      <c r="H44" s="142">
        <v>0</v>
      </c>
      <c r="I44" s="143">
        <f t="shared" si="0"/>
        <v>0</v>
      </c>
    </row>
    <row r="45" spans="1:9" x14ac:dyDescent="0.2">
      <c r="A45" s="3" t="s">
        <v>308</v>
      </c>
      <c r="B45" s="8" t="s">
        <v>309</v>
      </c>
      <c r="C45" s="8" t="s">
        <v>101</v>
      </c>
      <c r="D45" s="18" t="s">
        <v>100</v>
      </c>
      <c r="E45" s="8" t="s">
        <v>310</v>
      </c>
      <c r="F45" s="11" t="s">
        <v>183</v>
      </c>
      <c r="G45" s="7" t="s">
        <v>61</v>
      </c>
      <c r="H45" s="142">
        <v>0</v>
      </c>
      <c r="I45" s="143">
        <f t="shared" si="0"/>
        <v>0</v>
      </c>
    </row>
    <row r="46" spans="1:9" x14ac:dyDescent="0.2">
      <c r="A46" s="3" t="s">
        <v>311</v>
      </c>
      <c r="B46" s="15" t="s">
        <v>312</v>
      </c>
      <c r="C46" s="19" t="s">
        <v>313</v>
      </c>
      <c r="D46" s="18" t="s">
        <v>100</v>
      </c>
      <c r="E46" s="20">
        <v>2910119</v>
      </c>
      <c r="F46" s="11" t="s">
        <v>109</v>
      </c>
      <c r="G46" s="6" t="s">
        <v>61</v>
      </c>
      <c r="H46" s="142">
        <v>0</v>
      </c>
      <c r="I46" s="143">
        <f t="shared" si="0"/>
        <v>0</v>
      </c>
    </row>
    <row r="47" spans="1:9" x14ac:dyDescent="0.2">
      <c r="A47" s="3" t="s">
        <v>314</v>
      </c>
      <c r="B47" s="15" t="s">
        <v>315</v>
      </c>
      <c r="C47" s="19" t="s">
        <v>316</v>
      </c>
      <c r="D47" s="18" t="s">
        <v>100</v>
      </c>
      <c r="E47" s="19">
        <v>2910123</v>
      </c>
      <c r="F47" s="11" t="s">
        <v>109</v>
      </c>
      <c r="G47" s="6" t="s">
        <v>61</v>
      </c>
      <c r="H47" s="142">
        <v>0</v>
      </c>
      <c r="I47" s="143">
        <f t="shared" si="0"/>
        <v>0</v>
      </c>
    </row>
    <row r="48" spans="1:9" x14ac:dyDescent="0.2">
      <c r="A48" s="3" t="s">
        <v>317</v>
      </c>
      <c r="B48" s="8" t="s">
        <v>318</v>
      </c>
      <c r="C48" s="8" t="s">
        <v>103</v>
      </c>
      <c r="D48" s="9" t="s">
        <v>60</v>
      </c>
      <c r="E48" s="8" t="s">
        <v>103</v>
      </c>
      <c r="F48" s="11" t="s">
        <v>109</v>
      </c>
      <c r="G48" s="7" t="s">
        <v>61</v>
      </c>
      <c r="H48" s="142">
        <v>0</v>
      </c>
      <c r="I48" s="143">
        <f t="shared" si="0"/>
        <v>0</v>
      </c>
    </row>
    <row r="49" spans="1:9" x14ac:dyDescent="0.2">
      <c r="A49" s="3" t="s">
        <v>319</v>
      </c>
      <c r="B49" s="16" t="s">
        <v>320</v>
      </c>
      <c r="C49" s="16" t="s">
        <v>105</v>
      </c>
      <c r="D49" s="9" t="s">
        <v>60</v>
      </c>
      <c r="E49" s="16" t="s">
        <v>105</v>
      </c>
      <c r="F49" s="11" t="s">
        <v>109</v>
      </c>
      <c r="G49" s="7" t="s">
        <v>61</v>
      </c>
      <c r="H49" s="142">
        <v>0</v>
      </c>
      <c r="I49" s="143">
        <f t="shared" si="0"/>
        <v>0</v>
      </c>
    </row>
    <row r="50" spans="1:9" x14ac:dyDescent="0.2">
      <c r="A50" s="3" t="s">
        <v>322</v>
      </c>
      <c r="B50" s="8" t="s">
        <v>126</v>
      </c>
      <c r="C50" s="8" t="s">
        <v>119</v>
      </c>
      <c r="D50" s="4" t="s">
        <v>76</v>
      </c>
      <c r="E50" s="8" t="s">
        <v>323</v>
      </c>
      <c r="F50" s="11" t="s">
        <v>279</v>
      </c>
      <c r="G50" s="7" t="s">
        <v>61</v>
      </c>
      <c r="H50" s="142">
        <v>0</v>
      </c>
      <c r="I50" s="143">
        <f t="shared" si="0"/>
        <v>0</v>
      </c>
    </row>
    <row r="51" spans="1:9" x14ac:dyDescent="0.2">
      <c r="A51" s="3" t="s">
        <v>324</v>
      </c>
      <c r="B51" s="8" t="s">
        <v>325</v>
      </c>
      <c r="C51" s="8" t="s">
        <v>326</v>
      </c>
      <c r="D51" s="4" t="s">
        <v>76</v>
      </c>
      <c r="E51" s="8" t="s">
        <v>327</v>
      </c>
      <c r="F51" s="11" t="s">
        <v>279</v>
      </c>
      <c r="G51" s="7" t="s">
        <v>61</v>
      </c>
      <c r="H51" s="142">
        <v>0</v>
      </c>
      <c r="I51" s="143">
        <f t="shared" si="0"/>
        <v>0</v>
      </c>
    </row>
    <row r="52" spans="1:9" x14ac:dyDescent="0.2">
      <c r="A52" s="3" t="s">
        <v>328</v>
      </c>
      <c r="B52" s="8" t="s">
        <v>329</v>
      </c>
      <c r="C52" s="8" t="s">
        <v>122</v>
      </c>
      <c r="D52" s="4" t="s">
        <v>76</v>
      </c>
      <c r="E52" s="8" t="s">
        <v>330</v>
      </c>
      <c r="F52" s="11" t="s">
        <v>142</v>
      </c>
      <c r="G52" s="7" t="s">
        <v>61</v>
      </c>
      <c r="H52" s="142">
        <v>0</v>
      </c>
      <c r="I52" s="143">
        <f t="shared" si="0"/>
        <v>0</v>
      </c>
    </row>
    <row r="53" spans="1:9" x14ac:dyDescent="0.2">
      <c r="A53" s="3" t="s">
        <v>331</v>
      </c>
      <c r="B53" s="8" t="s">
        <v>126</v>
      </c>
      <c r="C53" s="8" t="s">
        <v>125</v>
      </c>
      <c r="D53" s="4" t="s">
        <v>76</v>
      </c>
      <c r="E53" s="8" t="s">
        <v>332</v>
      </c>
      <c r="F53" s="11" t="s">
        <v>142</v>
      </c>
      <c r="G53" s="7" t="s">
        <v>61</v>
      </c>
      <c r="H53" s="142">
        <v>0</v>
      </c>
      <c r="I53" s="143">
        <f t="shared" si="0"/>
        <v>0</v>
      </c>
    </row>
    <row r="54" spans="1:9" x14ac:dyDescent="0.2">
      <c r="A54" s="3" t="s">
        <v>333</v>
      </c>
      <c r="B54" s="8" t="s">
        <v>334</v>
      </c>
      <c r="C54" s="8" t="s">
        <v>335</v>
      </c>
      <c r="D54" s="4" t="s">
        <v>100</v>
      </c>
      <c r="E54" s="8" t="s">
        <v>336</v>
      </c>
      <c r="F54" s="11" t="s">
        <v>142</v>
      </c>
      <c r="G54" s="7" t="s">
        <v>61</v>
      </c>
      <c r="H54" s="142">
        <v>0</v>
      </c>
      <c r="I54" s="143">
        <f t="shared" si="0"/>
        <v>0</v>
      </c>
    </row>
    <row r="55" spans="1:9" x14ac:dyDescent="0.2">
      <c r="A55" s="3" t="s">
        <v>337</v>
      </c>
      <c r="B55" s="8" t="s">
        <v>338</v>
      </c>
      <c r="C55" s="8" t="s">
        <v>111</v>
      </c>
      <c r="D55" s="4" t="s">
        <v>76</v>
      </c>
      <c r="E55" s="8" t="s">
        <v>339</v>
      </c>
      <c r="F55" s="11" t="s">
        <v>268</v>
      </c>
      <c r="G55" s="7" t="s">
        <v>61</v>
      </c>
      <c r="H55" s="142">
        <v>0</v>
      </c>
      <c r="I55" s="143">
        <f t="shared" si="0"/>
        <v>0</v>
      </c>
    </row>
    <row r="56" spans="1:9" x14ac:dyDescent="0.2">
      <c r="A56" s="3" t="s">
        <v>340</v>
      </c>
      <c r="B56" s="8" t="s">
        <v>341</v>
      </c>
      <c r="C56" s="18" t="s">
        <v>115</v>
      </c>
      <c r="D56" s="9" t="s">
        <v>60</v>
      </c>
      <c r="E56" s="18" t="s">
        <v>114</v>
      </c>
      <c r="F56" s="6">
        <v>3</v>
      </c>
      <c r="G56" s="7" t="s">
        <v>61</v>
      </c>
      <c r="H56" s="142">
        <v>0</v>
      </c>
      <c r="I56" s="143">
        <f t="shared" si="0"/>
        <v>0</v>
      </c>
    </row>
    <row r="57" spans="1:9" x14ac:dyDescent="0.2">
      <c r="A57" s="3" t="s">
        <v>342</v>
      </c>
      <c r="B57" s="8" t="s">
        <v>343</v>
      </c>
      <c r="C57" s="5"/>
      <c r="D57" s="9" t="s">
        <v>60</v>
      </c>
      <c r="E57" s="8" t="s">
        <v>97</v>
      </c>
      <c r="F57" s="11" t="s">
        <v>183</v>
      </c>
      <c r="G57" s="7" t="s">
        <v>61</v>
      </c>
      <c r="H57" s="142">
        <v>0</v>
      </c>
      <c r="I57" s="143">
        <f t="shared" si="0"/>
        <v>0</v>
      </c>
    </row>
    <row r="58" spans="1:9" x14ac:dyDescent="0.2">
      <c r="A58" s="3" t="s">
        <v>344</v>
      </c>
      <c r="B58" s="8" t="s">
        <v>345</v>
      </c>
      <c r="C58" s="8" t="s">
        <v>120</v>
      </c>
      <c r="D58" s="4" t="s">
        <v>76</v>
      </c>
      <c r="E58" s="8" t="s">
        <v>346</v>
      </c>
      <c r="F58" s="11" t="s">
        <v>347</v>
      </c>
      <c r="G58" s="7" t="s">
        <v>61</v>
      </c>
      <c r="H58" s="142">
        <v>0</v>
      </c>
      <c r="I58" s="143">
        <f t="shared" si="0"/>
        <v>0</v>
      </c>
    </row>
    <row r="59" spans="1:9" x14ac:dyDescent="0.2">
      <c r="A59" s="3" t="s">
        <v>348</v>
      </c>
      <c r="B59" s="8" t="s">
        <v>349</v>
      </c>
      <c r="C59" s="8" t="s">
        <v>350</v>
      </c>
      <c r="D59" s="4" t="s">
        <v>76</v>
      </c>
      <c r="E59" s="8" t="s">
        <v>351</v>
      </c>
      <c r="F59" s="11" t="s">
        <v>352</v>
      </c>
      <c r="G59" s="7" t="s">
        <v>61</v>
      </c>
      <c r="H59" s="142">
        <v>0</v>
      </c>
      <c r="I59" s="143">
        <f t="shared" si="0"/>
        <v>0</v>
      </c>
    </row>
    <row r="60" spans="1:9" x14ac:dyDescent="0.2">
      <c r="A60" s="3" t="s">
        <v>353</v>
      </c>
      <c r="B60" s="8" t="s">
        <v>210</v>
      </c>
      <c r="C60" s="8" t="s">
        <v>130</v>
      </c>
      <c r="D60" s="4" t="s">
        <v>76</v>
      </c>
      <c r="E60" s="8" t="s">
        <v>129</v>
      </c>
      <c r="F60" s="11" t="s">
        <v>354</v>
      </c>
      <c r="G60" s="7" t="s">
        <v>61</v>
      </c>
      <c r="H60" s="142">
        <v>0</v>
      </c>
      <c r="I60" s="143">
        <f t="shared" si="0"/>
        <v>0</v>
      </c>
    </row>
    <row r="61" spans="1:9" x14ac:dyDescent="0.2">
      <c r="A61" s="3" t="s">
        <v>355</v>
      </c>
      <c r="B61" s="8" t="s">
        <v>126</v>
      </c>
      <c r="C61" s="8" t="s">
        <v>131</v>
      </c>
      <c r="D61" s="4" t="s">
        <v>76</v>
      </c>
      <c r="E61" s="8" t="s">
        <v>356</v>
      </c>
      <c r="F61" s="11" t="s">
        <v>354</v>
      </c>
      <c r="G61" s="7" t="s">
        <v>61</v>
      </c>
      <c r="H61" s="142">
        <v>0</v>
      </c>
      <c r="I61" s="143">
        <f t="shared" si="0"/>
        <v>0</v>
      </c>
    </row>
    <row r="62" spans="1:9" x14ac:dyDescent="0.2">
      <c r="A62" s="3" t="s">
        <v>357</v>
      </c>
      <c r="B62" s="8" t="s">
        <v>210</v>
      </c>
      <c r="C62" s="8" t="s">
        <v>136</v>
      </c>
      <c r="D62" s="4" t="s">
        <v>76</v>
      </c>
      <c r="E62" s="8" t="s">
        <v>358</v>
      </c>
      <c r="F62" s="11" t="s">
        <v>359</v>
      </c>
      <c r="G62" s="7" t="s">
        <v>61</v>
      </c>
      <c r="H62" s="142">
        <v>0</v>
      </c>
      <c r="I62" s="143">
        <f t="shared" si="0"/>
        <v>0</v>
      </c>
    </row>
    <row r="63" spans="1:9" x14ac:dyDescent="0.2">
      <c r="A63" s="3" t="s">
        <v>360</v>
      </c>
      <c r="B63" s="8" t="s">
        <v>126</v>
      </c>
      <c r="C63" s="8" t="s">
        <v>138</v>
      </c>
      <c r="D63" s="4" t="s">
        <v>76</v>
      </c>
      <c r="E63" s="8" t="s">
        <v>361</v>
      </c>
      <c r="F63" s="11" t="s">
        <v>268</v>
      </c>
      <c r="G63" s="7" t="s">
        <v>61</v>
      </c>
      <c r="H63" s="142">
        <v>0</v>
      </c>
      <c r="I63" s="143">
        <f t="shared" si="0"/>
        <v>0</v>
      </c>
    </row>
    <row r="64" spans="1:9" x14ac:dyDescent="0.2">
      <c r="A64" s="3" t="s">
        <v>362</v>
      </c>
      <c r="B64" s="8" t="s">
        <v>79</v>
      </c>
      <c r="C64" s="8" t="s">
        <v>145</v>
      </c>
      <c r="D64" s="4" t="s">
        <v>76</v>
      </c>
      <c r="E64" s="8" t="s">
        <v>363</v>
      </c>
      <c r="F64" s="11" t="s">
        <v>268</v>
      </c>
      <c r="G64" s="7" t="s">
        <v>61</v>
      </c>
      <c r="H64" s="142">
        <v>0</v>
      </c>
      <c r="I64" s="143">
        <f t="shared" si="0"/>
        <v>0</v>
      </c>
    </row>
    <row r="65" spans="1:9" x14ac:dyDescent="0.2">
      <c r="A65" s="3" t="s">
        <v>364</v>
      </c>
      <c r="B65" s="8" t="s">
        <v>210</v>
      </c>
      <c r="C65" s="8" t="s">
        <v>141</v>
      </c>
      <c r="D65" s="4" t="s">
        <v>76</v>
      </c>
      <c r="E65" s="8" t="s">
        <v>140</v>
      </c>
      <c r="F65" s="11" t="s">
        <v>279</v>
      </c>
      <c r="G65" s="7" t="s">
        <v>61</v>
      </c>
      <c r="H65" s="142">
        <v>0</v>
      </c>
      <c r="I65" s="143">
        <f t="shared" si="0"/>
        <v>0</v>
      </c>
    </row>
    <row r="66" spans="1:9" x14ac:dyDescent="0.2">
      <c r="A66" s="3" t="s">
        <v>365</v>
      </c>
      <c r="B66" s="8" t="s">
        <v>126</v>
      </c>
      <c r="C66" s="8" t="s">
        <v>366</v>
      </c>
      <c r="D66" s="4" t="s">
        <v>76</v>
      </c>
      <c r="E66" s="8" t="s">
        <v>367</v>
      </c>
      <c r="F66" s="11" t="s">
        <v>279</v>
      </c>
      <c r="G66" s="7" t="s">
        <v>61</v>
      </c>
      <c r="H66" s="142">
        <v>0</v>
      </c>
      <c r="I66" s="143">
        <f t="shared" si="0"/>
        <v>0</v>
      </c>
    </row>
    <row r="67" spans="1:9" x14ac:dyDescent="0.2">
      <c r="A67" s="3" t="s">
        <v>368</v>
      </c>
      <c r="B67" s="8" t="s">
        <v>217</v>
      </c>
      <c r="C67" s="8" t="s">
        <v>369</v>
      </c>
      <c r="D67" s="4" t="s">
        <v>76</v>
      </c>
      <c r="E67" s="8" t="s">
        <v>370</v>
      </c>
      <c r="F67" s="11" t="s">
        <v>135</v>
      </c>
      <c r="G67" s="7" t="s">
        <v>61</v>
      </c>
      <c r="H67" s="142">
        <v>0</v>
      </c>
      <c r="I67" s="143">
        <f t="shared" si="0"/>
        <v>0</v>
      </c>
    </row>
    <row r="68" spans="1:9" x14ac:dyDescent="0.2">
      <c r="A68" s="3" t="s">
        <v>371</v>
      </c>
      <c r="B68" s="8" t="s">
        <v>372</v>
      </c>
      <c r="C68" s="5"/>
      <c r="D68" s="18" t="s">
        <v>100</v>
      </c>
      <c r="E68" s="8" t="s">
        <v>147</v>
      </c>
      <c r="F68" s="11" t="s">
        <v>183</v>
      </c>
      <c r="G68" s="7" t="s">
        <v>61</v>
      </c>
      <c r="H68" s="142">
        <v>0</v>
      </c>
      <c r="I68" s="143">
        <f t="shared" si="0"/>
        <v>0</v>
      </c>
    </row>
    <row r="69" spans="1:9" x14ac:dyDescent="0.2">
      <c r="A69" s="3" t="s">
        <v>373</v>
      </c>
      <c r="B69" s="8" t="s">
        <v>374</v>
      </c>
      <c r="C69" s="5"/>
      <c r="D69" s="18" t="s">
        <v>100</v>
      </c>
      <c r="E69" s="8" t="s">
        <v>151</v>
      </c>
      <c r="F69" s="11" t="s">
        <v>183</v>
      </c>
      <c r="G69" s="7" t="s">
        <v>61</v>
      </c>
      <c r="H69" s="142">
        <v>0</v>
      </c>
      <c r="I69" s="143">
        <f t="shared" ref="I69:I132" si="1">F69*H69</f>
        <v>0</v>
      </c>
    </row>
    <row r="70" spans="1:9" x14ac:dyDescent="0.2">
      <c r="A70" s="3" t="s">
        <v>375</v>
      </c>
      <c r="B70" s="8" t="s">
        <v>374</v>
      </c>
      <c r="C70" s="5"/>
      <c r="D70" s="18" t="s">
        <v>100</v>
      </c>
      <c r="E70" s="8" t="s">
        <v>150</v>
      </c>
      <c r="F70" s="11" t="s">
        <v>183</v>
      </c>
      <c r="G70" s="7" t="s">
        <v>61</v>
      </c>
      <c r="H70" s="142">
        <v>0</v>
      </c>
      <c r="I70" s="143">
        <f t="shared" si="1"/>
        <v>0</v>
      </c>
    </row>
    <row r="71" spans="1:9" x14ac:dyDescent="0.2">
      <c r="A71" s="3" t="s">
        <v>376</v>
      </c>
      <c r="B71" s="8" t="s">
        <v>377</v>
      </c>
      <c r="C71" s="5"/>
      <c r="D71" s="18" t="s">
        <v>100</v>
      </c>
      <c r="E71" s="8" t="s">
        <v>152</v>
      </c>
      <c r="F71" s="11" t="s">
        <v>183</v>
      </c>
      <c r="G71" s="7" t="s">
        <v>61</v>
      </c>
      <c r="H71" s="142">
        <v>0</v>
      </c>
      <c r="I71" s="143">
        <f t="shared" si="1"/>
        <v>0</v>
      </c>
    </row>
    <row r="72" spans="1:9" x14ac:dyDescent="0.2">
      <c r="A72" s="3" t="s">
        <v>378</v>
      </c>
      <c r="B72" s="8" t="s">
        <v>379</v>
      </c>
      <c r="C72" s="5"/>
      <c r="D72" s="18" t="s">
        <v>100</v>
      </c>
      <c r="E72" s="8" t="s">
        <v>146</v>
      </c>
      <c r="F72" s="11" t="s">
        <v>109</v>
      </c>
      <c r="G72" s="7" t="s">
        <v>42</v>
      </c>
      <c r="H72" s="142">
        <v>0</v>
      </c>
      <c r="I72" s="143">
        <f t="shared" si="1"/>
        <v>0</v>
      </c>
    </row>
    <row r="73" spans="1:9" x14ac:dyDescent="0.2">
      <c r="A73" s="3" t="s">
        <v>380</v>
      </c>
      <c r="B73" s="8" t="s">
        <v>381</v>
      </c>
      <c r="C73" s="5"/>
      <c r="D73" s="18" t="s">
        <v>100</v>
      </c>
      <c r="E73" s="8" t="s">
        <v>149</v>
      </c>
      <c r="F73" s="11" t="s">
        <v>183</v>
      </c>
      <c r="G73" s="7" t="s">
        <v>61</v>
      </c>
      <c r="H73" s="142">
        <v>0</v>
      </c>
      <c r="I73" s="143">
        <f t="shared" si="1"/>
        <v>0</v>
      </c>
    </row>
    <row r="74" spans="1:9" x14ac:dyDescent="0.2">
      <c r="A74" s="3" t="s">
        <v>382</v>
      </c>
      <c r="B74" s="21" t="s">
        <v>383</v>
      </c>
      <c r="C74" s="21">
        <v>2429870000</v>
      </c>
      <c r="D74" s="4" t="s">
        <v>76</v>
      </c>
      <c r="E74" s="21">
        <v>2429870000</v>
      </c>
      <c r="F74" s="7">
        <v>2</v>
      </c>
      <c r="G74" s="7" t="s">
        <v>61</v>
      </c>
      <c r="H74" s="142">
        <v>0</v>
      </c>
      <c r="I74" s="143">
        <f t="shared" si="1"/>
        <v>0</v>
      </c>
    </row>
    <row r="75" spans="1:9" x14ac:dyDescent="0.2">
      <c r="A75" s="3" t="s">
        <v>384</v>
      </c>
      <c r="B75" s="21" t="s">
        <v>126</v>
      </c>
      <c r="C75" s="21">
        <v>2486640000</v>
      </c>
      <c r="D75" s="4" t="s">
        <v>76</v>
      </c>
      <c r="E75" s="21">
        <v>2486640000</v>
      </c>
      <c r="F75" s="7">
        <v>2</v>
      </c>
      <c r="G75" s="7" t="s">
        <v>61</v>
      </c>
      <c r="H75" s="142">
        <v>0</v>
      </c>
      <c r="I75" s="143">
        <f t="shared" si="1"/>
        <v>0</v>
      </c>
    </row>
    <row r="76" spans="1:9" x14ac:dyDescent="0.2">
      <c r="A76" s="3" t="s">
        <v>385</v>
      </c>
      <c r="B76" s="22" t="s">
        <v>622</v>
      </c>
      <c r="C76" s="22" t="s">
        <v>622</v>
      </c>
      <c r="D76" s="28"/>
      <c r="E76" s="23"/>
      <c r="F76" s="7">
        <v>1</v>
      </c>
      <c r="G76" s="7" t="s">
        <v>42</v>
      </c>
      <c r="H76" s="142">
        <v>0</v>
      </c>
      <c r="I76" s="143">
        <f t="shared" si="1"/>
        <v>0</v>
      </c>
    </row>
    <row r="77" spans="1:9" x14ac:dyDescent="0.2">
      <c r="A77" s="3" t="s">
        <v>388</v>
      </c>
      <c r="B77" s="21" t="s">
        <v>389</v>
      </c>
      <c r="C77" s="23" t="s">
        <v>390</v>
      </c>
      <c r="D77" s="28"/>
      <c r="E77" s="23"/>
      <c r="F77" s="7">
        <v>1</v>
      </c>
      <c r="G77" s="7" t="s">
        <v>42</v>
      </c>
      <c r="H77" s="142">
        <v>0</v>
      </c>
      <c r="I77" s="143">
        <f t="shared" si="1"/>
        <v>0</v>
      </c>
    </row>
    <row r="78" spans="1:9" ht="25.5" x14ac:dyDescent="0.2">
      <c r="A78" s="3" t="s">
        <v>391</v>
      </c>
      <c r="B78" s="22" t="s">
        <v>153</v>
      </c>
      <c r="C78" s="23"/>
      <c r="D78" s="28"/>
      <c r="E78" s="23"/>
      <c r="F78" s="7">
        <v>2</v>
      </c>
      <c r="G78" s="7" t="s">
        <v>42</v>
      </c>
      <c r="H78" s="142">
        <v>0</v>
      </c>
      <c r="I78" s="143">
        <f t="shared" si="1"/>
        <v>0</v>
      </c>
    </row>
    <row r="79" spans="1:9" x14ac:dyDescent="0.2">
      <c r="A79" s="3" t="s">
        <v>392</v>
      </c>
      <c r="B79" s="23" t="s">
        <v>154</v>
      </c>
      <c r="C79" s="23"/>
      <c r="D79" s="28"/>
      <c r="E79" s="23"/>
      <c r="F79" s="7">
        <v>4</v>
      </c>
      <c r="G79" s="7" t="s">
        <v>42</v>
      </c>
      <c r="H79" s="142">
        <v>0</v>
      </c>
      <c r="I79" s="143">
        <f t="shared" si="1"/>
        <v>0</v>
      </c>
    </row>
    <row r="80" spans="1:9" x14ac:dyDescent="0.2">
      <c r="A80" s="3" t="s">
        <v>393</v>
      </c>
      <c r="B80" s="8" t="s">
        <v>168</v>
      </c>
      <c r="C80" s="8" t="s">
        <v>394</v>
      </c>
      <c r="D80" s="4"/>
      <c r="E80" s="17"/>
      <c r="F80" s="11" t="s">
        <v>183</v>
      </c>
      <c r="G80" s="3" t="s">
        <v>42</v>
      </c>
      <c r="H80" s="142">
        <v>0</v>
      </c>
      <c r="I80" s="143">
        <f t="shared" si="1"/>
        <v>0</v>
      </c>
    </row>
    <row r="81" spans="1:9" x14ac:dyDescent="0.2">
      <c r="A81" s="3" t="s">
        <v>395</v>
      </c>
      <c r="B81" s="23" t="s">
        <v>396</v>
      </c>
      <c r="C81" s="23" t="s">
        <v>644</v>
      </c>
      <c r="D81" s="28"/>
      <c r="E81" s="23" t="s">
        <v>398</v>
      </c>
      <c r="F81" s="6">
        <v>1</v>
      </c>
      <c r="G81" s="7" t="s">
        <v>42</v>
      </c>
      <c r="H81" s="142">
        <v>0</v>
      </c>
      <c r="I81" s="143">
        <f t="shared" si="1"/>
        <v>0</v>
      </c>
    </row>
    <row r="82" spans="1:9" x14ac:dyDescent="0.2">
      <c r="A82" s="107" t="s">
        <v>109</v>
      </c>
      <c r="B82" s="141" t="s">
        <v>399</v>
      </c>
      <c r="C82" s="115"/>
      <c r="D82" s="155"/>
      <c r="E82" s="115"/>
      <c r="F82" s="60"/>
      <c r="G82" s="60"/>
      <c r="H82" s="109"/>
      <c r="I82" s="161">
        <f>SUM(I83:I86)</f>
        <v>0</v>
      </c>
    </row>
    <row r="83" spans="1:9" x14ac:dyDescent="0.2">
      <c r="A83" s="3" t="s">
        <v>400</v>
      </c>
      <c r="B83" s="5" t="s">
        <v>401</v>
      </c>
      <c r="C83" s="8"/>
      <c r="D83" s="9" t="s">
        <v>60</v>
      </c>
      <c r="E83" s="5" t="s">
        <v>402</v>
      </c>
      <c r="F83" s="10">
        <v>4</v>
      </c>
      <c r="G83" s="3" t="s">
        <v>42</v>
      </c>
      <c r="H83" s="142">
        <v>0</v>
      </c>
      <c r="I83" s="143">
        <f t="shared" si="1"/>
        <v>0</v>
      </c>
    </row>
    <row r="84" spans="1:9" x14ac:dyDescent="0.2">
      <c r="A84" s="3" t="s">
        <v>403</v>
      </c>
      <c r="B84" s="5" t="s">
        <v>404</v>
      </c>
      <c r="C84" s="18" t="s">
        <v>405</v>
      </c>
      <c r="D84" s="9" t="s">
        <v>60</v>
      </c>
      <c r="E84" s="12" t="s">
        <v>406</v>
      </c>
      <c r="F84" s="10">
        <v>10</v>
      </c>
      <c r="G84" s="7" t="s">
        <v>61</v>
      </c>
      <c r="H84" s="142">
        <v>0</v>
      </c>
      <c r="I84" s="143">
        <f t="shared" si="1"/>
        <v>0</v>
      </c>
    </row>
    <row r="85" spans="1:9" x14ac:dyDescent="0.2">
      <c r="A85" s="3" t="s">
        <v>407</v>
      </c>
      <c r="B85" s="23" t="s">
        <v>408</v>
      </c>
      <c r="C85" s="26"/>
      <c r="D85" s="46"/>
      <c r="E85" s="26"/>
      <c r="F85" s="6">
        <v>6</v>
      </c>
      <c r="G85" s="7" t="s">
        <v>42</v>
      </c>
      <c r="H85" s="142">
        <v>0</v>
      </c>
      <c r="I85" s="143">
        <f t="shared" si="1"/>
        <v>0</v>
      </c>
    </row>
    <row r="86" spans="1:9" x14ac:dyDescent="0.2">
      <c r="A86" s="3" t="s">
        <v>409</v>
      </c>
      <c r="B86" s="23" t="s">
        <v>410</v>
      </c>
      <c r="C86" s="23" t="s">
        <v>411</v>
      </c>
      <c r="D86" s="28"/>
      <c r="E86" s="23"/>
      <c r="F86" s="6">
        <v>10</v>
      </c>
      <c r="G86" s="7" t="s">
        <v>42</v>
      </c>
      <c r="H86" s="142">
        <v>0</v>
      </c>
      <c r="I86" s="143">
        <f t="shared" si="1"/>
        <v>0</v>
      </c>
    </row>
    <row r="87" spans="1:9" x14ac:dyDescent="0.2">
      <c r="A87" s="107" t="s">
        <v>268</v>
      </c>
      <c r="B87" s="111" t="s">
        <v>624</v>
      </c>
      <c r="C87" s="115"/>
      <c r="D87" s="155"/>
      <c r="E87" s="115"/>
      <c r="F87" s="60"/>
      <c r="G87" s="60"/>
      <c r="H87" s="109"/>
      <c r="I87" s="161">
        <f>SUM(I88:I92)</f>
        <v>0</v>
      </c>
    </row>
    <row r="88" spans="1:9" x14ac:dyDescent="0.2">
      <c r="A88" s="3" t="s">
        <v>413</v>
      </c>
      <c r="B88" s="23" t="s">
        <v>414</v>
      </c>
      <c r="C88" s="23" t="s">
        <v>645</v>
      </c>
      <c r="D88" s="28"/>
      <c r="E88" s="23"/>
      <c r="F88" s="6">
        <v>2</v>
      </c>
      <c r="G88" s="7" t="s">
        <v>42</v>
      </c>
      <c r="H88" s="142">
        <v>0</v>
      </c>
      <c r="I88" s="143">
        <f t="shared" si="1"/>
        <v>0</v>
      </c>
    </row>
    <row r="89" spans="1:9" x14ac:dyDescent="0.2">
      <c r="A89" s="3" t="s">
        <v>416</v>
      </c>
      <c r="B89" s="23" t="s">
        <v>417</v>
      </c>
      <c r="C89" s="23"/>
      <c r="D89" s="28"/>
      <c r="E89" s="23" t="s">
        <v>418</v>
      </c>
      <c r="F89" s="6">
        <v>2</v>
      </c>
      <c r="G89" s="7" t="s">
        <v>42</v>
      </c>
      <c r="H89" s="142">
        <v>0</v>
      </c>
      <c r="I89" s="143">
        <f t="shared" si="1"/>
        <v>0</v>
      </c>
    </row>
    <row r="90" spans="1:9" x14ac:dyDescent="0.2">
      <c r="A90" s="3" t="s">
        <v>419</v>
      </c>
      <c r="B90" s="23" t="s">
        <v>157</v>
      </c>
      <c r="C90" s="23"/>
      <c r="D90" s="28"/>
      <c r="E90" s="23" t="s">
        <v>156</v>
      </c>
      <c r="F90" s="6">
        <v>4</v>
      </c>
      <c r="G90" s="7" t="s">
        <v>42</v>
      </c>
      <c r="H90" s="142">
        <v>0</v>
      </c>
      <c r="I90" s="143">
        <f t="shared" si="1"/>
        <v>0</v>
      </c>
    </row>
    <row r="91" spans="1:9" x14ac:dyDescent="0.2">
      <c r="A91" s="3" t="s">
        <v>420</v>
      </c>
      <c r="B91" s="23" t="s">
        <v>421</v>
      </c>
      <c r="C91" s="23" t="s">
        <v>645</v>
      </c>
      <c r="D91" s="28"/>
      <c r="E91" s="23"/>
      <c r="F91" s="6">
        <v>2</v>
      </c>
      <c r="G91" s="7" t="s">
        <v>42</v>
      </c>
      <c r="H91" s="142">
        <v>0</v>
      </c>
      <c r="I91" s="143">
        <f t="shared" si="1"/>
        <v>0</v>
      </c>
    </row>
    <row r="92" spans="1:9" x14ac:dyDescent="0.2">
      <c r="A92" s="3" t="s">
        <v>422</v>
      </c>
      <c r="B92" s="23" t="s">
        <v>159</v>
      </c>
      <c r="C92" s="23"/>
      <c r="D92" s="28"/>
      <c r="E92" s="23" t="s">
        <v>158</v>
      </c>
      <c r="F92" s="6">
        <v>2</v>
      </c>
      <c r="G92" s="7" t="s">
        <v>61</v>
      </c>
      <c r="H92" s="142">
        <v>0</v>
      </c>
      <c r="I92" s="143">
        <f t="shared" si="1"/>
        <v>0</v>
      </c>
    </row>
    <row r="93" spans="1:9" x14ac:dyDescent="0.2">
      <c r="A93" s="107" t="s">
        <v>279</v>
      </c>
      <c r="B93" s="145" t="s">
        <v>423</v>
      </c>
      <c r="C93" s="115"/>
      <c r="D93" s="155"/>
      <c r="E93" s="115"/>
      <c r="F93" s="127"/>
      <c r="G93" s="61"/>
      <c r="H93" s="109"/>
      <c r="I93" s="161">
        <f>SUM(I94:I102)</f>
        <v>0</v>
      </c>
    </row>
    <row r="94" spans="1:9" ht="25.5" x14ac:dyDescent="0.2">
      <c r="A94" s="3" t="s">
        <v>424</v>
      </c>
      <c r="B94" s="4" t="s">
        <v>425</v>
      </c>
      <c r="C94" s="30" t="s">
        <v>426</v>
      </c>
      <c r="D94" s="28"/>
      <c r="E94" s="17">
        <v>7203770</v>
      </c>
      <c r="F94" s="7">
        <v>1</v>
      </c>
      <c r="G94" s="11" t="s">
        <v>42</v>
      </c>
      <c r="H94" s="142">
        <v>0</v>
      </c>
      <c r="I94" s="143">
        <f t="shared" si="1"/>
        <v>0</v>
      </c>
    </row>
    <row r="95" spans="1:9" x14ac:dyDescent="0.2">
      <c r="A95" s="3" t="s">
        <v>427</v>
      </c>
      <c r="B95" s="23" t="s">
        <v>428</v>
      </c>
      <c r="C95" s="30" t="s">
        <v>429</v>
      </c>
      <c r="D95" s="28"/>
      <c r="E95" s="17">
        <v>720352024</v>
      </c>
      <c r="F95" s="7">
        <v>4</v>
      </c>
      <c r="G95" s="11" t="s">
        <v>61</v>
      </c>
      <c r="H95" s="142">
        <v>0</v>
      </c>
      <c r="I95" s="143">
        <f t="shared" si="1"/>
        <v>0</v>
      </c>
    </row>
    <row r="96" spans="1:9" ht="25.5" x14ac:dyDescent="0.2">
      <c r="A96" s="3" t="s">
        <v>430</v>
      </c>
      <c r="B96" s="23" t="s">
        <v>431</v>
      </c>
      <c r="C96" s="30" t="s">
        <v>432</v>
      </c>
      <c r="D96" s="28"/>
      <c r="E96" s="17">
        <v>720352027</v>
      </c>
      <c r="F96" s="7">
        <v>8</v>
      </c>
      <c r="G96" s="7" t="s">
        <v>61</v>
      </c>
      <c r="H96" s="142">
        <v>0</v>
      </c>
      <c r="I96" s="143">
        <f t="shared" si="1"/>
        <v>0</v>
      </c>
    </row>
    <row r="97" spans="1:9" ht="25.5" x14ac:dyDescent="0.2">
      <c r="A97" s="3" t="s">
        <v>433</v>
      </c>
      <c r="B97" s="23" t="s">
        <v>434</v>
      </c>
      <c r="C97" s="30" t="s">
        <v>435</v>
      </c>
      <c r="D97" s="28"/>
      <c r="E97" s="17" t="s">
        <v>436</v>
      </c>
      <c r="F97" s="7">
        <v>50</v>
      </c>
      <c r="G97" s="7" t="s">
        <v>45</v>
      </c>
      <c r="H97" s="142">
        <v>0</v>
      </c>
      <c r="I97" s="143">
        <f t="shared" si="1"/>
        <v>0</v>
      </c>
    </row>
    <row r="98" spans="1:9" x14ac:dyDescent="0.2">
      <c r="A98" s="3" t="s">
        <v>437</v>
      </c>
      <c r="B98" s="23" t="s">
        <v>438</v>
      </c>
      <c r="C98" s="30" t="s">
        <v>439</v>
      </c>
      <c r="D98" s="28"/>
      <c r="E98" s="17" t="s">
        <v>440</v>
      </c>
      <c r="F98" s="7">
        <v>6</v>
      </c>
      <c r="G98" s="7" t="s">
        <v>441</v>
      </c>
      <c r="H98" s="142">
        <v>0</v>
      </c>
      <c r="I98" s="143">
        <f t="shared" si="1"/>
        <v>0</v>
      </c>
    </row>
    <row r="99" spans="1:9" ht="25.5" x14ac:dyDescent="0.2">
      <c r="A99" s="3" t="s">
        <v>442</v>
      </c>
      <c r="B99" s="23" t="s">
        <v>443</v>
      </c>
      <c r="C99" s="30" t="s">
        <v>444</v>
      </c>
      <c r="D99" s="28"/>
      <c r="E99" s="17">
        <v>3110835</v>
      </c>
      <c r="F99" s="7">
        <v>2</v>
      </c>
      <c r="G99" s="7" t="s">
        <v>441</v>
      </c>
      <c r="H99" s="142">
        <v>0</v>
      </c>
      <c r="I99" s="143">
        <f t="shared" si="1"/>
        <v>0</v>
      </c>
    </row>
    <row r="100" spans="1:9" ht="25.5" x14ac:dyDescent="0.2">
      <c r="A100" s="3" t="s">
        <v>445</v>
      </c>
      <c r="B100" s="23" t="s">
        <v>446</v>
      </c>
      <c r="C100" s="30" t="s">
        <v>447</v>
      </c>
      <c r="D100" s="28"/>
      <c r="E100" s="17">
        <v>2121537</v>
      </c>
      <c r="F100" s="7">
        <v>70</v>
      </c>
      <c r="G100" s="7" t="s">
        <v>45</v>
      </c>
      <c r="H100" s="142">
        <v>0</v>
      </c>
      <c r="I100" s="143">
        <f t="shared" si="1"/>
        <v>0</v>
      </c>
    </row>
    <row r="101" spans="1:9" x14ac:dyDescent="0.2">
      <c r="A101" s="3" t="s">
        <v>448</v>
      </c>
      <c r="B101" s="23" t="s">
        <v>449</v>
      </c>
      <c r="C101" s="30" t="s">
        <v>450</v>
      </c>
      <c r="D101" s="28"/>
      <c r="E101" s="17">
        <v>687900000</v>
      </c>
      <c r="F101" s="7">
        <v>2</v>
      </c>
      <c r="G101" s="7" t="s">
        <v>61</v>
      </c>
      <c r="H101" s="142">
        <v>0</v>
      </c>
      <c r="I101" s="143">
        <f t="shared" si="1"/>
        <v>0</v>
      </c>
    </row>
    <row r="102" spans="1:9" x14ac:dyDescent="0.2">
      <c r="A102" s="3" t="s">
        <v>451</v>
      </c>
      <c r="B102" s="23" t="s">
        <v>452</v>
      </c>
      <c r="C102" s="30" t="s">
        <v>453</v>
      </c>
      <c r="D102" s="28"/>
      <c r="E102" s="20">
        <v>2715002</v>
      </c>
      <c r="F102" s="7">
        <v>12</v>
      </c>
      <c r="G102" s="7" t="s">
        <v>61</v>
      </c>
      <c r="H102" s="142">
        <v>0</v>
      </c>
      <c r="I102" s="143">
        <f t="shared" si="1"/>
        <v>0</v>
      </c>
    </row>
    <row r="103" spans="1:9" x14ac:dyDescent="0.2">
      <c r="A103" s="107" t="s">
        <v>132</v>
      </c>
      <c r="B103" s="111" t="s">
        <v>454</v>
      </c>
      <c r="C103" s="115"/>
      <c r="D103" s="155"/>
      <c r="E103" s="115"/>
      <c r="F103" s="60"/>
      <c r="G103" s="60"/>
      <c r="H103" s="109"/>
      <c r="I103" s="161">
        <f>SUM(I104:I110)</f>
        <v>0</v>
      </c>
    </row>
    <row r="104" spans="1:9" x14ac:dyDescent="0.2">
      <c r="A104" s="3" t="s">
        <v>455</v>
      </c>
      <c r="B104" s="23" t="s">
        <v>456</v>
      </c>
      <c r="C104" s="23"/>
      <c r="D104" s="28"/>
      <c r="E104" s="28" t="s">
        <v>457</v>
      </c>
      <c r="F104" s="6">
        <v>70</v>
      </c>
      <c r="G104" s="7" t="s">
        <v>45</v>
      </c>
      <c r="H104" s="142">
        <v>0</v>
      </c>
      <c r="I104" s="143">
        <f t="shared" si="1"/>
        <v>0</v>
      </c>
    </row>
    <row r="105" spans="1:9" x14ac:dyDescent="0.2">
      <c r="A105" s="3" t="s">
        <v>458</v>
      </c>
      <c r="B105" s="23" t="s">
        <v>459</v>
      </c>
      <c r="C105" s="23"/>
      <c r="D105" s="28"/>
      <c r="E105" s="28" t="s">
        <v>460</v>
      </c>
      <c r="F105" s="6">
        <v>2800</v>
      </c>
      <c r="G105" s="7" t="s">
        <v>45</v>
      </c>
      <c r="H105" s="142">
        <v>0</v>
      </c>
      <c r="I105" s="143">
        <f t="shared" si="1"/>
        <v>0</v>
      </c>
    </row>
    <row r="106" spans="1:9" x14ac:dyDescent="0.2">
      <c r="A106" s="3" t="s">
        <v>461</v>
      </c>
      <c r="B106" s="23" t="s">
        <v>456</v>
      </c>
      <c r="C106" s="23"/>
      <c r="D106" s="28"/>
      <c r="E106" s="28" t="s">
        <v>462</v>
      </c>
      <c r="F106" s="6">
        <v>85</v>
      </c>
      <c r="G106" s="7" t="s">
        <v>45</v>
      </c>
      <c r="H106" s="142">
        <v>0</v>
      </c>
      <c r="I106" s="143">
        <f t="shared" si="1"/>
        <v>0</v>
      </c>
    </row>
    <row r="107" spans="1:9" x14ac:dyDescent="0.2">
      <c r="A107" s="3" t="s">
        <v>463</v>
      </c>
      <c r="B107" s="4" t="s">
        <v>464</v>
      </c>
      <c r="C107" s="23"/>
      <c r="D107" s="9" t="s">
        <v>465</v>
      </c>
      <c r="E107" s="20" t="s">
        <v>466</v>
      </c>
      <c r="F107" s="10">
        <v>80</v>
      </c>
      <c r="G107" s="11" t="s">
        <v>45</v>
      </c>
      <c r="H107" s="142">
        <v>0</v>
      </c>
      <c r="I107" s="143">
        <f t="shared" si="1"/>
        <v>0</v>
      </c>
    </row>
    <row r="108" spans="1:9" x14ac:dyDescent="0.2">
      <c r="A108" s="3" t="s">
        <v>467</v>
      </c>
      <c r="B108" s="23" t="s">
        <v>646</v>
      </c>
      <c r="C108" s="23" t="s">
        <v>469</v>
      </c>
      <c r="D108" s="28"/>
      <c r="E108" s="23"/>
      <c r="F108" s="6">
        <v>45</v>
      </c>
      <c r="G108" s="7" t="s">
        <v>45</v>
      </c>
      <c r="H108" s="142">
        <v>0</v>
      </c>
      <c r="I108" s="143">
        <f t="shared" si="1"/>
        <v>0</v>
      </c>
    </row>
    <row r="109" spans="1:9" x14ac:dyDescent="0.2">
      <c r="A109" s="3" t="s">
        <v>470</v>
      </c>
      <c r="B109" s="23" t="s">
        <v>471</v>
      </c>
      <c r="C109" s="23"/>
      <c r="D109" s="28"/>
      <c r="E109" s="23"/>
      <c r="F109" s="6">
        <v>3000</v>
      </c>
      <c r="G109" s="7" t="s">
        <v>45</v>
      </c>
      <c r="H109" s="142">
        <v>0</v>
      </c>
      <c r="I109" s="143">
        <f t="shared" si="1"/>
        <v>0</v>
      </c>
    </row>
    <row r="110" spans="1:9" x14ac:dyDescent="0.2">
      <c r="A110" s="3" t="s">
        <v>472</v>
      </c>
      <c r="B110" s="23" t="s">
        <v>473</v>
      </c>
      <c r="C110" s="23"/>
      <c r="D110" s="28"/>
      <c r="E110" s="23" t="s">
        <v>474</v>
      </c>
      <c r="F110" s="6">
        <v>4</v>
      </c>
      <c r="G110" s="7" t="s">
        <v>42</v>
      </c>
      <c r="H110" s="142">
        <v>0</v>
      </c>
      <c r="I110" s="143">
        <f t="shared" si="1"/>
        <v>0</v>
      </c>
    </row>
    <row r="111" spans="1:9" x14ac:dyDescent="0.2">
      <c r="A111" s="107" t="s">
        <v>359</v>
      </c>
      <c r="B111" s="160" t="s">
        <v>475</v>
      </c>
      <c r="C111" s="115"/>
      <c r="D111" s="155"/>
      <c r="E111" s="115"/>
      <c r="F111" s="60"/>
      <c r="G111" s="60"/>
      <c r="H111" s="109"/>
      <c r="I111" s="161">
        <f>SUM(I112:I138)</f>
        <v>0</v>
      </c>
    </row>
    <row r="112" spans="1:9" x14ac:dyDescent="0.2">
      <c r="A112" s="3" t="s">
        <v>476</v>
      </c>
      <c r="B112" s="5" t="s">
        <v>477</v>
      </c>
      <c r="C112" s="23"/>
      <c r="D112" s="9" t="s">
        <v>479</v>
      </c>
      <c r="E112" s="20" t="s">
        <v>480</v>
      </c>
      <c r="F112" s="10">
        <v>1</v>
      </c>
      <c r="G112" s="3" t="s">
        <v>42</v>
      </c>
      <c r="H112" s="142">
        <v>0</v>
      </c>
      <c r="I112" s="143">
        <f t="shared" si="1"/>
        <v>0</v>
      </c>
    </row>
    <row r="113" spans="1:9" x14ac:dyDescent="0.2">
      <c r="A113" s="3" t="s">
        <v>481</v>
      </c>
      <c r="B113" s="31" t="s">
        <v>482</v>
      </c>
      <c r="C113" s="23"/>
      <c r="D113" s="33" t="s">
        <v>483</v>
      </c>
      <c r="E113" s="20">
        <v>15010</v>
      </c>
      <c r="F113" s="29">
        <v>1</v>
      </c>
      <c r="G113" s="7" t="s">
        <v>61</v>
      </c>
      <c r="H113" s="142">
        <v>0</v>
      </c>
      <c r="I113" s="143">
        <f t="shared" si="1"/>
        <v>0</v>
      </c>
    </row>
    <row r="114" spans="1:9" x14ac:dyDescent="0.2">
      <c r="A114" s="3" t="s">
        <v>484</v>
      </c>
      <c r="B114" s="23" t="s">
        <v>485</v>
      </c>
      <c r="C114" s="23"/>
      <c r="D114" s="9" t="s">
        <v>487</v>
      </c>
      <c r="E114" s="20" t="s">
        <v>488</v>
      </c>
      <c r="F114" s="29">
        <v>1</v>
      </c>
      <c r="G114" s="7" t="s">
        <v>61</v>
      </c>
      <c r="H114" s="142">
        <v>0</v>
      </c>
      <c r="I114" s="143">
        <f t="shared" si="1"/>
        <v>0</v>
      </c>
    </row>
    <row r="115" spans="1:9" x14ac:dyDescent="0.2">
      <c r="A115" s="3" t="s">
        <v>489</v>
      </c>
      <c r="B115" s="23" t="s">
        <v>490</v>
      </c>
      <c r="C115" s="23"/>
      <c r="D115" s="9" t="s">
        <v>487</v>
      </c>
      <c r="E115" s="20" t="s">
        <v>491</v>
      </c>
      <c r="F115" s="29">
        <v>1</v>
      </c>
      <c r="G115" s="7" t="s">
        <v>61</v>
      </c>
      <c r="H115" s="142">
        <v>0</v>
      </c>
      <c r="I115" s="143">
        <f t="shared" si="1"/>
        <v>0</v>
      </c>
    </row>
    <row r="116" spans="1:9" x14ac:dyDescent="0.2">
      <c r="A116" s="3" t="s">
        <v>492</v>
      </c>
      <c r="B116" s="23" t="s">
        <v>493</v>
      </c>
      <c r="C116" s="23"/>
      <c r="D116" s="9" t="s">
        <v>487</v>
      </c>
      <c r="E116" s="20" t="s">
        <v>495</v>
      </c>
      <c r="F116" s="29">
        <v>2</v>
      </c>
      <c r="G116" s="7" t="s">
        <v>61</v>
      </c>
      <c r="H116" s="142">
        <v>0</v>
      </c>
      <c r="I116" s="143">
        <f t="shared" si="1"/>
        <v>0</v>
      </c>
    </row>
    <row r="117" spans="1:9" x14ac:dyDescent="0.2">
      <c r="A117" s="3" t="s">
        <v>496</v>
      </c>
      <c r="B117" s="23" t="s">
        <v>497</v>
      </c>
      <c r="C117" s="23"/>
      <c r="D117" s="9" t="s">
        <v>487</v>
      </c>
      <c r="E117" s="20" t="s">
        <v>498</v>
      </c>
      <c r="F117" s="29">
        <v>2</v>
      </c>
      <c r="G117" s="7" t="s">
        <v>61</v>
      </c>
      <c r="H117" s="142">
        <v>0</v>
      </c>
      <c r="I117" s="143">
        <f t="shared" si="1"/>
        <v>0</v>
      </c>
    </row>
    <row r="118" spans="1:9" x14ac:dyDescent="0.2">
      <c r="A118" s="3" t="s">
        <v>499</v>
      </c>
      <c r="B118" s="23" t="s">
        <v>500</v>
      </c>
      <c r="C118" s="23"/>
      <c r="D118" s="9" t="s">
        <v>487</v>
      </c>
      <c r="E118" s="20" t="s">
        <v>501</v>
      </c>
      <c r="F118" s="29">
        <v>2</v>
      </c>
      <c r="G118" s="7" t="s">
        <v>61</v>
      </c>
      <c r="H118" s="142">
        <v>0</v>
      </c>
      <c r="I118" s="143">
        <f t="shared" si="1"/>
        <v>0</v>
      </c>
    </row>
    <row r="119" spans="1:9" x14ac:dyDescent="0.2">
      <c r="A119" s="3" t="s">
        <v>502</v>
      </c>
      <c r="B119" s="23" t="s">
        <v>503</v>
      </c>
      <c r="C119" s="23"/>
      <c r="D119" s="9" t="s">
        <v>505</v>
      </c>
      <c r="E119" s="20" t="s">
        <v>97</v>
      </c>
      <c r="F119" s="29">
        <v>1</v>
      </c>
      <c r="G119" s="7" t="s">
        <v>61</v>
      </c>
      <c r="H119" s="142">
        <v>0</v>
      </c>
      <c r="I119" s="143">
        <f t="shared" si="1"/>
        <v>0</v>
      </c>
    </row>
    <row r="120" spans="1:9" x14ac:dyDescent="0.2">
      <c r="A120" s="3" t="s">
        <v>506</v>
      </c>
      <c r="B120" s="23" t="s">
        <v>507</v>
      </c>
      <c r="C120" s="23"/>
      <c r="D120" s="9" t="s">
        <v>509</v>
      </c>
      <c r="E120" s="20">
        <v>2591160000</v>
      </c>
      <c r="F120" s="29">
        <v>1</v>
      </c>
      <c r="G120" s="7" t="s">
        <v>61</v>
      </c>
      <c r="H120" s="142">
        <v>0</v>
      </c>
      <c r="I120" s="143">
        <f t="shared" si="1"/>
        <v>0</v>
      </c>
    </row>
    <row r="121" spans="1:9" x14ac:dyDescent="0.2">
      <c r="A121" s="3" t="s">
        <v>510</v>
      </c>
      <c r="B121" s="23" t="s">
        <v>511</v>
      </c>
      <c r="C121" s="23"/>
      <c r="D121" s="28" t="s">
        <v>505</v>
      </c>
      <c r="E121" s="20" t="s">
        <v>513</v>
      </c>
      <c r="F121" s="7">
        <v>1</v>
      </c>
      <c r="G121" s="7" t="s">
        <v>61</v>
      </c>
      <c r="H121" s="142">
        <v>0</v>
      </c>
      <c r="I121" s="143">
        <f t="shared" si="1"/>
        <v>0</v>
      </c>
    </row>
    <row r="122" spans="1:9" x14ac:dyDescent="0.2">
      <c r="A122" s="3" t="s">
        <v>514</v>
      </c>
      <c r="B122" s="23" t="s">
        <v>515</v>
      </c>
      <c r="C122" s="23"/>
      <c r="D122" s="28" t="s">
        <v>505</v>
      </c>
      <c r="E122" s="20" t="s">
        <v>517</v>
      </c>
      <c r="F122" s="29">
        <v>1</v>
      </c>
      <c r="G122" s="7" t="s">
        <v>61</v>
      </c>
      <c r="H122" s="142">
        <v>0</v>
      </c>
      <c r="I122" s="143">
        <f t="shared" si="1"/>
        <v>0</v>
      </c>
    </row>
    <row r="123" spans="1:9" x14ac:dyDescent="0.2">
      <c r="A123" s="3" t="s">
        <v>518</v>
      </c>
      <c r="B123" s="23" t="s">
        <v>519</v>
      </c>
      <c r="C123" s="23"/>
      <c r="D123" s="28" t="s">
        <v>505</v>
      </c>
      <c r="E123" s="20" t="s">
        <v>521</v>
      </c>
      <c r="F123" s="29">
        <v>1</v>
      </c>
      <c r="G123" s="7" t="s">
        <v>61</v>
      </c>
      <c r="H123" s="142">
        <v>0</v>
      </c>
      <c r="I123" s="143">
        <f t="shared" si="1"/>
        <v>0</v>
      </c>
    </row>
    <row r="124" spans="1:9" x14ac:dyDescent="0.2">
      <c r="A124" s="3" t="s">
        <v>522</v>
      </c>
      <c r="B124" s="23" t="s">
        <v>523</v>
      </c>
      <c r="C124" s="23"/>
      <c r="D124" s="9" t="s">
        <v>525</v>
      </c>
      <c r="E124" s="20" t="s">
        <v>526</v>
      </c>
      <c r="F124" s="7">
        <v>1</v>
      </c>
      <c r="G124" s="7" t="s">
        <v>61</v>
      </c>
      <c r="H124" s="142">
        <v>0</v>
      </c>
      <c r="I124" s="143">
        <f t="shared" si="1"/>
        <v>0</v>
      </c>
    </row>
    <row r="125" spans="1:9" x14ac:dyDescent="0.2">
      <c r="A125" s="3" t="s">
        <v>527</v>
      </c>
      <c r="B125" s="34" t="s">
        <v>528</v>
      </c>
      <c r="C125" s="23"/>
      <c r="D125" s="9" t="s">
        <v>479</v>
      </c>
      <c r="E125" s="22" t="s">
        <v>530</v>
      </c>
      <c r="F125" s="35">
        <v>1</v>
      </c>
      <c r="G125" s="7" t="s">
        <v>61</v>
      </c>
      <c r="H125" s="142">
        <v>0</v>
      </c>
      <c r="I125" s="143">
        <f t="shared" si="1"/>
        <v>0</v>
      </c>
    </row>
    <row r="126" spans="1:9" x14ac:dyDescent="0.2">
      <c r="A126" s="3" t="s">
        <v>531</v>
      </c>
      <c r="B126" s="23" t="s">
        <v>532</v>
      </c>
      <c r="C126" s="23"/>
      <c r="D126" s="28" t="s">
        <v>487</v>
      </c>
      <c r="E126" s="20" t="s">
        <v>533</v>
      </c>
      <c r="F126" s="7">
        <v>1</v>
      </c>
      <c r="G126" s="7" t="s">
        <v>61</v>
      </c>
      <c r="H126" s="142">
        <v>0</v>
      </c>
      <c r="I126" s="143">
        <f t="shared" si="1"/>
        <v>0</v>
      </c>
    </row>
    <row r="127" spans="1:9" x14ac:dyDescent="0.2">
      <c r="A127" s="3" t="s">
        <v>534</v>
      </c>
      <c r="B127" s="23" t="s">
        <v>535</v>
      </c>
      <c r="C127" s="23"/>
      <c r="D127" s="28" t="s">
        <v>505</v>
      </c>
      <c r="E127" s="20" t="s">
        <v>536</v>
      </c>
      <c r="F127" s="7">
        <v>1</v>
      </c>
      <c r="G127" s="7" t="s">
        <v>61</v>
      </c>
      <c r="H127" s="142">
        <v>0</v>
      </c>
      <c r="I127" s="143">
        <f t="shared" si="1"/>
        <v>0</v>
      </c>
    </row>
    <row r="128" spans="1:9" x14ac:dyDescent="0.2">
      <c r="A128" s="3" t="s">
        <v>537</v>
      </c>
      <c r="B128" s="23" t="s">
        <v>538</v>
      </c>
      <c r="C128" s="23"/>
      <c r="D128" s="28"/>
      <c r="E128" s="20"/>
      <c r="F128" s="7">
        <v>1</v>
      </c>
      <c r="G128" s="7" t="s">
        <v>42</v>
      </c>
      <c r="H128" s="142">
        <v>0</v>
      </c>
      <c r="I128" s="143">
        <f t="shared" si="1"/>
        <v>0</v>
      </c>
    </row>
    <row r="129" spans="1:9" x14ac:dyDescent="0.2">
      <c r="A129" s="3" t="s">
        <v>539</v>
      </c>
      <c r="B129" s="4" t="s">
        <v>540</v>
      </c>
      <c r="C129" s="23"/>
      <c r="D129" s="9" t="s">
        <v>487</v>
      </c>
      <c r="E129" s="20" t="s">
        <v>541</v>
      </c>
      <c r="F129" s="10">
        <v>8</v>
      </c>
      <c r="G129" s="11" t="s">
        <v>61</v>
      </c>
      <c r="H129" s="142">
        <v>0</v>
      </c>
      <c r="I129" s="143">
        <f t="shared" si="1"/>
        <v>0</v>
      </c>
    </row>
    <row r="130" spans="1:9" x14ac:dyDescent="0.2">
      <c r="A130" s="3" t="s">
        <v>542</v>
      </c>
      <c r="B130" s="23" t="s">
        <v>543</v>
      </c>
      <c r="C130" s="23"/>
      <c r="D130" s="4" t="s">
        <v>544</v>
      </c>
      <c r="E130" s="20" t="s">
        <v>545</v>
      </c>
      <c r="F130" s="10">
        <v>2</v>
      </c>
      <c r="G130" s="11" t="s">
        <v>61</v>
      </c>
      <c r="H130" s="142">
        <v>0</v>
      </c>
      <c r="I130" s="143">
        <f t="shared" si="1"/>
        <v>0</v>
      </c>
    </row>
    <row r="131" spans="1:9" x14ac:dyDescent="0.2">
      <c r="A131" s="3" t="s">
        <v>546</v>
      </c>
      <c r="B131" s="23" t="s">
        <v>547</v>
      </c>
      <c r="C131" s="23"/>
      <c r="D131" s="4" t="s">
        <v>544</v>
      </c>
      <c r="E131" s="20" t="s">
        <v>548</v>
      </c>
      <c r="F131" s="10">
        <v>2</v>
      </c>
      <c r="G131" s="11" t="s">
        <v>61</v>
      </c>
      <c r="H131" s="142">
        <v>0</v>
      </c>
      <c r="I131" s="143">
        <f t="shared" si="1"/>
        <v>0</v>
      </c>
    </row>
    <row r="132" spans="1:9" x14ac:dyDescent="0.2">
      <c r="A132" s="3" t="s">
        <v>549</v>
      </c>
      <c r="B132" s="5" t="s">
        <v>550</v>
      </c>
      <c r="C132" s="23"/>
      <c r="D132" s="9" t="s">
        <v>487</v>
      </c>
      <c r="E132" s="20" t="s">
        <v>551</v>
      </c>
      <c r="F132" s="10">
        <v>2</v>
      </c>
      <c r="G132" s="3" t="s">
        <v>61</v>
      </c>
      <c r="H132" s="142">
        <v>0</v>
      </c>
      <c r="I132" s="143">
        <f t="shared" si="1"/>
        <v>0</v>
      </c>
    </row>
    <row r="133" spans="1:9" x14ac:dyDescent="0.2">
      <c r="A133" s="3" t="s">
        <v>552</v>
      </c>
      <c r="B133" s="4" t="s">
        <v>553</v>
      </c>
      <c r="C133" s="23"/>
      <c r="D133" s="9" t="s">
        <v>554</v>
      </c>
      <c r="E133" s="20">
        <v>2901250</v>
      </c>
      <c r="F133" s="10">
        <v>2</v>
      </c>
      <c r="G133" s="11" t="s">
        <v>61</v>
      </c>
      <c r="H133" s="142">
        <v>0</v>
      </c>
      <c r="I133" s="143">
        <f t="shared" ref="I133:I137" si="2">F133*H133</f>
        <v>0</v>
      </c>
    </row>
    <row r="134" spans="1:9" x14ac:dyDescent="0.2">
      <c r="A134" s="3" t="s">
        <v>555</v>
      </c>
      <c r="B134" s="4" t="s">
        <v>556</v>
      </c>
      <c r="C134" s="23"/>
      <c r="D134" s="9" t="s">
        <v>557</v>
      </c>
      <c r="E134" s="20" t="s">
        <v>558</v>
      </c>
      <c r="F134" s="10">
        <v>2</v>
      </c>
      <c r="G134" s="11" t="s">
        <v>61</v>
      </c>
      <c r="H134" s="142">
        <v>0</v>
      </c>
      <c r="I134" s="143">
        <f t="shared" si="2"/>
        <v>0</v>
      </c>
    </row>
    <row r="135" spans="1:9" x14ac:dyDescent="0.2">
      <c r="A135" s="3" t="s">
        <v>559</v>
      </c>
      <c r="B135" s="5" t="s">
        <v>560</v>
      </c>
      <c r="C135" s="23"/>
      <c r="D135" s="9" t="s">
        <v>561</v>
      </c>
      <c r="E135" s="20" t="s">
        <v>562</v>
      </c>
      <c r="F135" s="10">
        <v>2</v>
      </c>
      <c r="G135" s="3" t="s">
        <v>42</v>
      </c>
      <c r="H135" s="142">
        <v>0</v>
      </c>
      <c r="I135" s="143">
        <f t="shared" si="2"/>
        <v>0</v>
      </c>
    </row>
    <row r="136" spans="1:9" x14ac:dyDescent="0.2">
      <c r="A136" s="3" t="s">
        <v>563</v>
      </c>
      <c r="B136" s="23" t="s">
        <v>564</v>
      </c>
      <c r="C136" s="23"/>
      <c r="D136" s="9" t="s">
        <v>565</v>
      </c>
      <c r="E136" s="20" t="s">
        <v>566</v>
      </c>
      <c r="F136" s="7">
        <v>20</v>
      </c>
      <c r="G136" s="7" t="s">
        <v>45</v>
      </c>
      <c r="H136" s="142">
        <v>0</v>
      </c>
      <c r="I136" s="143">
        <f t="shared" si="2"/>
        <v>0</v>
      </c>
    </row>
    <row r="137" spans="1:9" x14ac:dyDescent="0.2">
      <c r="A137" s="3" t="s">
        <v>567</v>
      </c>
      <c r="B137" s="4" t="s">
        <v>568</v>
      </c>
      <c r="C137" s="23"/>
      <c r="D137" s="9" t="s">
        <v>569</v>
      </c>
      <c r="E137" s="20" t="s">
        <v>570</v>
      </c>
      <c r="F137" s="10">
        <v>3</v>
      </c>
      <c r="G137" s="11" t="s">
        <v>61</v>
      </c>
      <c r="H137" s="142">
        <v>0</v>
      </c>
      <c r="I137" s="143">
        <f t="shared" si="2"/>
        <v>0</v>
      </c>
    </row>
    <row r="138" spans="1:9" x14ac:dyDescent="0.2">
      <c r="A138" s="3" t="s">
        <v>571</v>
      </c>
      <c r="B138" s="23" t="s">
        <v>572</v>
      </c>
      <c r="C138" s="23"/>
      <c r="D138" s="9" t="s">
        <v>569</v>
      </c>
      <c r="E138" s="20" t="s">
        <v>573</v>
      </c>
      <c r="F138" s="10">
        <v>3</v>
      </c>
      <c r="G138" s="11" t="s">
        <v>61</v>
      </c>
      <c r="H138" s="142">
        <v>0</v>
      </c>
      <c r="I138" s="143">
        <f>F138*H138</f>
        <v>0</v>
      </c>
    </row>
    <row r="139" spans="1:9" x14ac:dyDescent="0.2">
      <c r="A139" s="545" t="s">
        <v>1328</v>
      </c>
      <c r="B139" s="546"/>
      <c r="C139" s="546"/>
      <c r="D139" s="546"/>
      <c r="E139" s="546"/>
      <c r="F139" s="546"/>
      <c r="G139" s="546"/>
      <c r="H139" s="547"/>
      <c r="I139" s="147">
        <f>I111+I103+I93+I87+I82+I4</f>
        <v>0</v>
      </c>
    </row>
    <row r="157" spans="9:9" x14ac:dyDescent="0.2">
      <c r="I157" s="132" t="s">
        <v>574</v>
      </c>
    </row>
  </sheetData>
  <sheetProtection algorithmName="SHA-512" hashValue="szSTJahAHdtFJZF2fimYbeKZszY1BdlSkzr4au3fHxu9cKgUsV2ntSQu535SpGovsb89xCNXuRYUOA4AXwa2aw==" saltValue="PT4zE8umktVaUfumxzSLSQ==" spinCount="100000" sheet="1" objects="1" scenarios="1"/>
  <protectedRanges>
    <protectedRange sqref="H112:H138" name="Vahemik6"/>
    <protectedRange sqref="H104:H110" name="Vahemik5"/>
    <protectedRange sqref="H94:H102" name="Vahemik4"/>
    <protectedRange sqref="H88:H92" name="Vahemik3"/>
    <protectedRange sqref="H83:H86" name="Vahemik2"/>
    <protectedRange sqref="H5:H81" name="Vahemik1"/>
  </protectedRanges>
  <mergeCells count="1">
    <mergeCell ref="A139:H1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5FF4F6D3A46F4D8C142A8EF935EB88" ma:contentTypeVersion="18" ma:contentTypeDescription="Create a new document." ma:contentTypeScope="" ma:versionID="d21858f9570103896d98029752ee7920">
  <xsd:schema xmlns:xsd="http://www.w3.org/2001/XMLSchema" xmlns:xs="http://www.w3.org/2001/XMLSchema" xmlns:p="http://schemas.microsoft.com/office/2006/metadata/properties" xmlns:ns2="fcf7bbb6-40f2-4325-a2de-5e93c3066657" xmlns:ns3="9a55bed6-1083-4336-be82-be8c98cbb7cc" targetNamespace="http://schemas.microsoft.com/office/2006/metadata/properties" ma:root="true" ma:fieldsID="ca289b10ca27454f53df58bd9b0cb5f8" ns2:_="" ns3:_="">
    <xsd:import namespace="fcf7bbb6-40f2-4325-a2de-5e93c3066657"/>
    <xsd:import namespace="9a55bed6-1083-4336-be82-be8c98cbb7c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7bbb6-40f2-4325-a2de-5e93c30666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deb5e0-52a3-46b1-923d-ba3db72172c0}" ma:internalName="TaxCatchAll" ma:showField="CatchAllData" ma:web="fcf7bbb6-40f2-4325-a2de-5e93c30666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5bed6-1083-4336-be82-be8c98cbb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4a8d48-c7dc-4359-b7d0-82ae5bcf25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55bed6-1083-4336-be82-be8c98cbb7cc">
      <Terms xmlns="http://schemas.microsoft.com/office/infopath/2007/PartnerControls"/>
    </lcf76f155ced4ddcb4097134ff3c332f>
    <TaxCatchAll xmlns="fcf7bbb6-40f2-4325-a2de-5e93c3066657" xsi:nil="true"/>
  </documentManagement>
</p:properties>
</file>

<file path=customXml/itemProps1.xml><?xml version="1.0" encoding="utf-8"?>
<ds:datastoreItem xmlns:ds="http://schemas.openxmlformats.org/officeDocument/2006/customXml" ds:itemID="{1F1C131D-5BAC-48ED-BC0B-B0B61A37F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7bbb6-40f2-4325-a2de-5e93c3066657"/>
    <ds:schemaRef ds:uri="9a55bed6-1083-4336-be82-be8c98cbb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CCB76-DEDB-4BF9-9778-0491C20B9F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F3DF6-B535-4BD5-A215-BAE3DD4301EC}">
  <ds:schemaRefs>
    <ds:schemaRef ds:uri="http://schemas.microsoft.com/office/2006/metadata/properties"/>
    <ds:schemaRef ds:uri="http://schemas.microsoft.com/office/infopath/2007/PartnerControls"/>
    <ds:schemaRef ds:uri="9a55bed6-1083-4336-be82-be8c98cbb7cc"/>
    <ds:schemaRef ds:uri="fcf7bbb6-40f2-4325-a2de-5e93c30666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Koond</vt:lpstr>
      <vt:lpstr>Saku soo töö </vt:lpstr>
      <vt:lpstr>Saku soo materjal</vt:lpstr>
      <vt:lpstr>Kastna töö</vt:lpstr>
      <vt:lpstr>Kastna materjal</vt:lpstr>
      <vt:lpstr>Vana-Lelle töö</vt:lpstr>
      <vt:lpstr>Vana_Lelle materjal</vt:lpstr>
      <vt:lpstr>Põikoja töö</vt:lpstr>
      <vt:lpstr>Põikoja materjal</vt:lpstr>
      <vt:lpstr>Laaneküla töö</vt:lpstr>
      <vt:lpstr>Laaneküla materjal</vt:lpstr>
      <vt:lpstr>Kolu töö</vt:lpstr>
      <vt:lpstr>Kolu materjal</vt:lpstr>
      <vt:lpstr>Looritsa töö</vt:lpstr>
      <vt:lpstr>Looritsa materjal</vt:lpstr>
      <vt:lpstr>Kihli töö</vt:lpstr>
      <vt:lpstr>Kihli materjal</vt:lpstr>
      <vt:lpstr>Telliskivi töö</vt:lpstr>
      <vt:lpstr>Telliskivi materjal</vt:lpstr>
      <vt:lpstr>Türi töö</vt:lpstr>
      <vt:lpstr>Türi materjal </vt:lpstr>
      <vt:lpstr>Taikse töö</vt:lpstr>
      <vt:lpstr>Taikse materjal</vt:lpstr>
      <vt:lpstr>Aljase töö</vt:lpstr>
      <vt:lpstr>Aljase materjal</vt:lpstr>
      <vt:lpstr>Soo-otsa töö</vt:lpstr>
      <vt:lpstr>Soo-otsa materjal</vt:lpstr>
      <vt:lpstr>Jaska töö</vt:lpstr>
      <vt:lpstr>Jaska materjal</vt:lpstr>
      <vt:lpstr>Suure Jaani töö</vt:lpstr>
      <vt:lpstr>Suure Jaani materjal</vt:lpstr>
      <vt:lpstr>Sürgavere töö</vt:lpstr>
      <vt:lpstr>Sürgavere materjal</vt:lpstr>
      <vt:lpstr>Auksi töö</vt:lpstr>
      <vt:lpstr>Auksi materjal</vt:lpstr>
      <vt:lpstr>Pärsti töö</vt:lpstr>
      <vt:lpstr>Pärsti materjal</vt:lpstr>
      <vt:lpstr>Paala töö</vt:lpstr>
      <vt:lpstr>Paala materjal</vt:lpstr>
      <vt:lpstr>Vasuosad</vt:lpstr>
    </vt:vector>
  </TitlesOfParts>
  <Company>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Viive Kirsipuu</dc:creator>
  <cp:lastModifiedBy>Alar Urm</cp:lastModifiedBy>
  <dcterms:created xsi:type="dcterms:W3CDTF">2026-06-25T13:46:07Z</dcterms:created>
  <dcterms:modified xsi:type="dcterms:W3CDTF">2026-07-27T16:36:28Z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0x010100805FF4F6D3A46F4D8C142A8EF935EB88</vt:lpwstr>
  </property>
</Properties>
</file>